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shbsuc\Desktop\"/>
    </mc:Choice>
  </mc:AlternateContent>
  <bookViews>
    <workbookView xWindow="-12" yWindow="-12" windowWidth="12348" windowHeight="11760"/>
  </bookViews>
  <sheets>
    <sheet name="Erhebungsblatt" sheetId="3" r:id="rId1"/>
    <sheet name="Dropdown+Flaechenbaum" sheetId="4" r:id="rId2"/>
  </sheets>
  <definedNames>
    <definedName name="_xlnm._FilterDatabase" localSheetId="0" hidden="1">Erhebungsblatt!#REF!</definedName>
    <definedName name="bmDepartement" localSheetId="0">Erhebungsblatt!#REF!</definedName>
    <definedName name="bmDienststelle" localSheetId="0">Erhebungsblatt!#REF!</definedName>
    <definedName name="_xlnm.Print_Area" localSheetId="0">Erhebungsblatt!$A$1:$K$208</definedName>
  </definedNames>
  <calcPr calcId="162913"/>
</workbook>
</file>

<file path=xl/calcChain.xml><?xml version="1.0" encoding="utf-8"?>
<calcChain xmlns="http://schemas.openxmlformats.org/spreadsheetml/2006/main">
  <c r="H175" i="3" l="1"/>
  <c r="G71" i="3" l="1"/>
  <c r="G70" i="3"/>
  <c r="G69" i="3"/>
  <c r="G68" i="3"/>
  <c r="F84" i="3" l="1"/>
  <c r="F64" i="3" l="1"/>
  <c r="F62" i="3" s="1"/>
  <c r="K132" i="3" l="1"/>
  <c r="J132" i="3"/>
  <c r="I132" i="3"/>
  <c r="H132" i="3"/>
  <c r="K138" i="3"/>
  <c r="J138" i="3"/>
  <c r="I138" i="3"/>
  <c r="H138" i="3"/>
  <c r="K137" i="3"/>
  <c r="J137" i="3"/>
  <c r="I137" i="3"/>
  <c r="H137" i="3"/>
  <c r="K136" i="3"/>
  <c r="J136" i="3"/>
  <c r="I136" i="3"/>
  <c r="H136" i="3"/>
  <c r="K135" i="3"/>
  <c r="J135" i="3"/>
  <c r="I135" i="3"/>
  <c r="H135" i="3"/>
  <c r="K134" i="3"/>
  <c r="J134" i="3"/>
  <c r="I134" i="3"/>
  <c r="H134" i="3"/>
  <c r="K130" i="3"/>
  <c r="J130" i="3"/>
  <c r="I130" i="3"/>
  <c r="H130" i="3"/>
  <c r="K129" i="3"/>
  <c r="J129" i="3"/>
  <c r="I129" i="3"/>
  <c r="H129" i="3"/>
  <c r="K128" i="3"/>
  <c r="J128" i="3"/>
  <c r="I128" i="3"/>
  <c r="H128" i="3"/>
  <c r="K127" i="3"/>
  <c r="J127" i="3"/>
  <c r="I127" i="3"/>
  <c r="H127" i="3"/>
  <c r="K126" i="3"/>
  <c r="J126" i="3"/>
  <c r="I126" i="3"/>
  <c r="H126" i="3"/>
  <c r="K125" i="3"/>
  <c r="J125" i="3"/>
  <c r="I125" i="3"/>
  <c r="H125" i="3"/>
  <c r="K122" i="3"/>
  <c r="J122" i="3"/>
  <c r="I122" i="3"/>
  <c r="H122" i="3"/>
  <c r="K121" i="3"/>
  <c r="J121" i="3"/>
  <c r="I121" i="3"/>
  <c r="H121" i="3"/>
  <c r="K120" i="3"/>
  <c r="J120" i="3"/>
  <c r="I120" i="3"/>
  <c r="H120" i="3"/>
  <c r="K119" i="3"/>
  <c r="J119" i="3"/>
  <c r="I119" i="3"/>
  <c r="H119" i="3"/>
  <c r="K118" i="3"/>
  <c r="J118" i="3"/>
  <c r="I118" i="3"/>
  <c r="H118" i="3"/>
  <c r="K115" i="3"/>
  <c r="J115" i="3"/>
  <c r="I115" i="3"/>
  <c r="H115" i="3"/>
  <c r="K114" i="3"/>
  <c r="J114" i="3"/>
  <c r="I114" i="3"/>
  <c r="H114" i="3"/>
  <c r="K113" i="3"/>
  <c r="J113" i="3"/>
  <c r="I113" i="3"/>
  <c r="H113" i="3"/>
  <c r="K112" i="3"/>
  <c r="J112" i="3"/>
  <c r="I112" i="3"/>
  <c r="H112" i="3"/>
  <c r="K111" i="3"/>
  <c r="J111" i="3"/>
  <c r="I111" i="3"/>
  <c r="H111" i="3"/>
  <c r="K110" i="3"/>
  <c r="J110" i="3"/>
  <c r="I110" i="3"/>
  <c r="H110" i="3"/>
  <c r="K107" i="3"/>
  <c r="J107" i="3"/>
  <c r="I107" i="3"/>
  <c r="H107" i="3"/>
  <c r="K106" i="3"/>
  <c r="J106" i="3"/>
  <c r="I106" i="3"/>
  <c r="H106" i="3"/>
  <c r="K105" i="3"/>
  <c r="J105" i="3"/>
  <c r="I105" i="3"/>
  <c r="H105" i="3"/>
  <c r="K104" i="3"/>
  <c r="J104" i="3"/>
  <c r="I104" i="3"/>
  <c r="H104" i="3"/>
  <c r="K103" i="3"/>
  <c r="J103" i="3"/>
  <c r="I103" i="3"/>
  <c r="H103" i="3"/>
  <c r="K102" i="3"/>
  <c r="J102" i="3"/>
  <c r="I102" i="3"/>
  <c r="H102" i="3"/>
  <c r="K101" i="3"/>
  <c r="J101" i="3"/>
  <c r="I101" i="3"/>
  <c r="H101" i="3"/>
  <c r="K100" i="3"/>
  <c r="J100" i="3"/>
  <c r="I100" i="3"/>
  <c r="H100" i="3"/>
  <c r="K99" i="3"/>
  <c r="J99" i="3"/>
  <c r="I99" i="3"/>
  <c r="H99" i="3"/>
  <c r="H90" i="3"/>
  <c r="I90" i="3"/>
  <c r="J90" i="3"/>
  <c r="K90" i="3"/>
  <c r="H91" i="3"/>
  <c r="I91" i="3"/>
  <c r="J91" i="3"/>
  <c r="K91" i="3"/>
  <c r="H92" i="3"/>
  <c r="I92" i="3"/>
  <c r="J92" i="3"/>
  <c r="K92" i="3"/>
  <c r="H93" i="3"/>
  <c r="I93" i="3"/>
  <c r="J93" i="3"/>
  <c r="K93" i="3"/>
  <c r="H94" i="3"/>
  <c r="I94" i="3"/>
  <c r="J94" i="3"/>
  <c r="K94" i="3"/>
  <c r="H95" i="3"/>
  <c r="I95" i="3"/>
  <c r="J95" i="3"/>
  <c r="K95" i="3"/>
  <c r="H96" i="3"/>
  <c r="I96" i="3"/>
  <c r="J96" i="3"/>
  <c r="K96" i="3"/>
  <c r="K89" i="3"/>
  <c r="J89" i="3"/>
  <c r="I89" i="3"/>
  <c r="H89" i="3"/>
  <c r="L89" i="3"/>
  <c r="L110" i="3"/>
  <c r="L134" i="3" l="1"/>
  <c r="F131" i="3"/>
  <c r="F124" i="3"/>
  <c r="L118" i="3"/>
  <c r="L99" i="3"/>
  <c r="K87" i="3"/>
  <c r="F67" i="3"/>
  <c r="F66" i="3" l="1"/>
  <c r="G67" i="3"/>
  <c r="L140" i="3"/>
  <c r="K131" i="3"/>
  <c r="J131" i="3"/>
  <c r="I131" i="3"/>
  <c r="H131" i="3"/>
  <c r="K124" i="3"/>
  <c r="J124" i="3"/>
  <c r="I124" i="3"/>
  <c r="H124" i="3"/>
  <c r="F72" i="3" l="1"/>
  <c r="G72" i="3" s="1"/>
  <c r="G66" i="3"/>
  <c r="M118" i="3"/>
  <c r="F123" i="3" s="1"/>
  <c r="M110" i="3"/>
  <c r="F116" i="3" s="1"/>
  <c r="M89" i="3"/>
  <c r="F97" i="3" s="1"/>
  <c r="M99" i="3"/>
  <c r="F108" i="3" s="1"/>
  <c r="M134" i="3"/>
  <c r="F139" i="3" s="1"/>
  <c r="M140" i="3"/>
  <c r="H97" i="3" l="1"/>
  <c r="F88" i="3"/>
  <c r="J88" i="3" s="1"/>
  <c r="K97" i="3"/>
  <c r="J97" i="3"/>
  <c r="I97" i="3"/>
  <c r="I123" i="3"/>
  <c r="H123" i="3"/>
  <c r="K123" i="3"/>
  <c r="J123" i="3"/>
  <c r="I116" i="3"/>
  <c r="H116" i="3"/>
  <c r="K116" i="3"/>
  <c r="J116" i="3"/>
  <c r="K139" i="3"/>
  <c r="J139" i="3"/>
  <c r="I139" i="3"/>
  <c r="H139" i="3"/>
  <c r="K108" i="3"/>
  <c r="J108" i="3"/>
  <c r="H108" i="3"/>
  <c r="I108" i="3"/>
  <c r="F109" i="3"/>
  <c r="F117" i="3"/>
  <c r="F133" i="3"/>
  <c r="F98" i="3"/>
  <c r="O140" i="3"/>
  <c r="G74" i="3"/>
  <c r="K88" i="3" l="1"/>
  <c r="I88" i="3"/>
  <c r="H88" i="3"/>
  <c r="I98" i="3"/>
  <c r="H98" i="3"/>
  <c r="K98" i="3"/>
  <c r="J98" i="3"/>
  <c r="K133" i="3"/>
  <c r="J133" i="3"/>
  <c r="I133" i="3"/>
  <c r="H133" i="3"/>
  <c r="I117" i="3"/>
  <c r="H117" i="3"/>
  <c r="K117" i="3"/>
  <c r="J117" i="3"/>
  <c r="K109" i="3"/>
  <c r="J109" i="3"/>
  <c r="H109" i="3"/>
  <c r="I109" i="3"/>
  <c r="F140" i="3"/>
  <c r="G132" i="3" s="1"/>
  <c r="G139" i="3" l="1"/>
  <c r="G131" i="3"/>
  <c r="G109" i="3"/>
  <c r="G134" i="3"/>
  <c r="G137" i="3"/>
  <c r="K140" i="3"/>
  <c r="G117" i="3"/>
  <c r="G136" i="3"/>
  <c r="J140" i="3"/>
  <c r="G133" i="3"/>
  <c r="G135" i="3"/>
  <c r="I140" i="3"/>
  <c r="G98" i="3"/>
  <c r="G138" i="3"/>
  <c r="H140" i="3"/>
  <c r="G124" i="3"/>
  <c r="G140" i="3"/>
  <c r="G125" i="3"/>
  <c r="G115" i="3"/>
  <c r="G106" i="3"/>
  <c r="G122" i="3"/>
  <c r="G113" i="3"/>
  <c r="G126" i="3"/>
  <c r="G116" i="3"/>
  <c r="G107" i="3"/>
  <c r="G127" i="3"/>
  <c r="G100" i="3"/>
  <c r="G121" i="3"/>
  <c r="G103" i="3"/>
  <c r="G128" i="3"/>
  <c r="G119" i="3"/>
  <c r="G110" i="3"/>
  <c r="G101" i="3"/>
  <c r="G130" i="3"/>
  <c r="G104" i="3"/>
  <c r="G99" i="3"/>
  <c r="G118" i="3"/>
  <c r="G108" i="3"/>
  <c r="G129" i="3"/>
  <c r="G112" i="3"/>
  <c r="G120" i="3"/>
  <c r="G111" i="3"/>
  <c r="G102" i="3"/>
  <c r="G123" i="3"/>
  <c r="G114" i="3"/>
  <c r="G105" i="3"/>
  <c r="G96" i="3"/>
  <c r="G93" i="3"/>
  <c r="G90" i="3"/>
  <c r="G95" i="3"/>
  <c r="G88" i="3"/>
  <c r="G92" i="3"/>
  <c r="G97" i="3"/>
  <c r="G94" i="3"/>
  <c r="G89" i="3"/>
  <c r="G91" i="3"/>
</calcChain>
</file>

<file path=xl/comments1.xml><?xml version="1.0" encoding="utf-8"?>
<comments xmlns="http://schemas.openxmlformats.org/spreadsheetml/2006/main">
  <authors>
    <author>Anderegg, Jeremy</author>
  </authors>
  <commentList>
    <comment ref="C69" authorId="0" shapeId="0">
      <text>
        <r>
          <rPr>
            <sz val="9"/>
            <color indexed="81"/>
            <rFont val="Arial"/>
            <family val="2"/>
          </rPr>
          <t>gemeinsame Sanitärräume
KEINE Wohnungsbäder/WC (in HNF)
Garderoben
gemeinsame Abstellräume
Einstellhallen
Schutzräume
Wohnungskeller
etc.</t>
        </r>
      </text>
    </comment>
    <comment ref="B70" authorId="0" shapeId="0">
      <text>
        <r>
          <rPr>
            <sz val="9"/>
            <color indexed="81"/>
            <rFont val="Arial"/>
            <family val="2"/>
          </rPr>
          <t>Flure, Hallen
Treppen
etc.</t>
        </r>
      </text>
    </comment>
    <comment ref="D75" authorId="0" shapeId="0">
      <text>
        <r>
          <rPr>
            <sz val="9"/>
            <color indexed="81"/>
            <rFont val="Tahoma"/>
            <family val="2"/>
          </rPr>
          <t>z.B.
Whg: Wohnungen
Betten: Spitalbetten
Zi: Altersheimzimmer</t>
        </r>
      </text>
    </comment>
  </commentList>
</comments>
</file>

<file path=xl/sharedStrings.xml><?xml version="1.0" encoding="utf-8"?>
<sst xmlns="http://schemas.openxmlformats.org/spreadsheetml/2006/main" count="494" uniqueCount="425">
  <si>
    <t>m2</t>
  </si>
  <si>
    <t>Baugrube</t>
  </si>
  <si>
    <t>Ausbau 1</t>
  </si>
  <si>
    <t>Ausbau 2</t>
  </si>
  <si>
    <t>Gebäude</t>
  </si>
  <si>
    <t>Umgebung</t>
  </si>
  <si>
    <t>Baunebenkosten</t>
  </si>
  <si>
    <t>BKP</t>
  </si>
  <si>
    <t>Grundstücksfläche</t>
  </si>
  <si>
    <t>GSF</t>
  </si>
  <si>
    <t>GF</t>
  </si>
  <si>
    <t>GV</t>
  </si>
  <si>
    <t>HNF</t>
  </si>
  <si>
    <t>Vorbereitung, Provisorien</t>
  </si>
  <si>
    <t>Betriebseinrichtungen</t>
  </si>
  <si>
    <t>1-9</t>
  </si>
  <si>
    <t>Erhebungsblatt Gebäudekennzahlen</t>
  </si>
  <si>
    <t>Objekt</t>
  </si>
  <si>
    <t>Projektorganisation</t>
  </si>
  <si>
    <t>Erstellungskosten BKP 1-9</t>
  </si>
  <si>
    <t>Ausstattung / Kunst am Bau</t>
  </si>
  <si>
    <t>Zusammenstellung nach Baukostenplan (BKP)</t>
  </si>
  <si>
    <t>EBF</t>
  </si>
  <si>
    <t>Gebäudevolumen Sia 416</t>
  </si>
  <si>
    <t>GV / GF</t>
  </si>
  <si>
    <t>Funktionale Einheiten FE (Typ, Anzahl)</t>
  </si>
  <si>
    <t>Anzahl</t>
  </si>
  <si>
    <t>CHF inkl. Mwst</t>
  </si>
  <si>
    <t>ERSTELLUNGSKOSTEN TOTAL (CHF INKL. MWST)</t>
  </si>
  <si>
    <t>Elektroanlagen (inkl. Anteil MSR)</t>
  </si>
  <si>
    <t>HLKK (inkl. Anteil MSR)</t>
  </si>
  <si>
    <t>BUF</t>
  </si>
  <si>
    <t>UF</t>
  </si>
  <si>
    <t>Objektbezeichnung / Projektname</t>
  </si>
  <si>
    <t>Strasse und Nr.</t>
  </si>
  <si>
    <t>PLZ und Standort</t>
  </si>
  <si>
    <t>CRB Objektart (für überwiegende Nutzung)</t>
  </si>
  <si>
    <t>Kostenermittlungsstatus und Termine</t>
  </si>
  <si>
    <t>Kosternermittlungsstatus</t>
  </si>
  <si>
    <t>Kostengenauigkeit</t>
  </si>
  <si>
    <t>NGF</t>
  </si>
  <si>
    <t>Geschossfläche (Projektperimeter)</t>
  </si>
  <si>
    <t>NF</t>
  </si>
  <si>
    <t xml:space="preserve">     Nettogeschossfläche</t>
  </si>
  <si>
    <t xml:space="preserve">          Nutzfläche</t>
  </si>
  <si>
    <t xml:space="preserve">               Hauptnutzfläche</t>
  </si>
  <si>
    <t xml:space="preserve">               Nebennutzfläche</t>
  </si>
  <si>
    <t>NNF</t>
  </si>
  <si>
    <t xml:space="preserve">          Verkehrsfläche</t>
  </si>
  <si>
    <t>VF</t>
  </si>
  <si>
    <t xml:space="preserve">          Funktionsfläche</t>
  </si>
  <si>
    <t>FF</t>
  </si>
  <si>
    <t xml:space="preserve">     Konstruktionsfläche</t>
  </si>
  <si>
    <t>KF</t>
  </si>
  <si>
    <t>EBF/GF</t>
  </si>
  <si>
    <r>
      <t>m</t>
    </r>
    <r>
      <rPr>
        <vertAlign val="superscript"/>
        <sz val="9"/>
        <rFont val="Arial"/>
        <family val="2"/>
      </rPr>
      <t>2</t>
    </r>
  </si>
  <si>
    <r>
      <t>m</t>
    </r>
    <r>
      <rPr>
        <vertAlign val="superscript"/>
        <sz val="9"/>
        <rFont val="Arial"/>
        <family val="2"/>
      </rPr>
      <t>3</t>
    </r>
  </si>
  <si>
    <t>%</t>
  </si>
  <si>
    <t>CHF/GF</t>
  </si>
  <si>
    <t>CHF/GV</t>
  </si>
  <si>
    <t>CHF/HNF</t>
  </si>
  <si>
    <t>Sanitäranlagen (inkl. Teeküchen)</t>
  </si>
  <si>
    <t>Transportanlagen (Aufzüge, etc.)</t>
  </si>
  <si>
    <t>Elektroanlagen (für Anlagen in BKP 34-37)</t>
  </si>
  <si>
    <t>Terraingestaltung</t>
  </si>
  <si>
    <t>Rohbauarbeiten Umgebung</t>
  </si>
  <si>
    <t>Gartenanlagen</t>
  </si>
  <si>
    <t>Leitungen innerhalb Grundstück</t>
  </si>
  <si>
    <t>Reserve</t>
  </si>
  <si>
    <t>Kunst am Bau</t>
  </si>
  <si>
    <t>Bestadesaufnahmen, Baugrunduntersuchungen</t>
  </si>
  <si>
    <t>Sicherungen, Provisorien</t>
  </si>
  <si>
    <t>Gemeinsame Baustelleineinrichtung</t>
  </si>
  <si>
    <t>Anpassungen an bestehenden Bauten</t>
  </si>
  <si>
    <t>Anpassungen an best. Erschliessungsleitungen</t>
  </si>
  <si>
    <t>Anpassungen an bestehenden Verkehrsanlagen</t>
  </si>
  <si>
    <t>Spezialtiefbau (Baugrubenabschlüsse, etc.)</t>
  </si>
  <si>
    <t>Honorare (für Massnahmen BKP 1)</t>
  </si>
  <si>
    <t>Honorare (Eingabefeld = Honorar Summe)</t>
  </si>
  <si>
    <t>Rohbau 2 (Fenster, AWD, Bedachung, Spez. WD, etc.)</t>
  </si>
  <si>
    <t>Rohbau 1 (Rohbau, Fassadenbau BKP 215)</t>
  </si>
  <si>
    <t>HLK-Anlagen (Gewerbliche Kälte, etc.)</t>
  </si>
  <si>
    <t>Sanitäranlagen (Gastronomieküchen, etc.)</t>
  </si>
  <si>
    <t>Transportanlagen (Lageranlagen, etc.)</t>
  </si>
  <si>
    <t>Ausbau 1 (Laboranlagen, etc.)</t>
  </si>
  <si>
    <t>Ausbau 2 (Medizinaltechnik, etc.)</t>
  </si>
  <si>
    <t>Bewilligungen, Gebühren</t>
  </si>
  <si>
    <t>Dokumentation und Präsentation</t>
  </si>
  <si>
    <t>Wettbewerbskosten</t>
  </si>
  <si>
    <t>Versicherungen</t>
  </si>
  <si>
    <t>Bauherrenleistungen</t>
  </si>
  <si>
    <t>Übrige Baunebenkosten</t>
  </si>
  <si>
    <t>Reserven und Unvorhergesehenes</t>
  </si>
  <si>
    <t>Möbel</t>
  </si>
  <si>
    <t>Beleuchtungskörper (Stehleuchten, etc.)</t>
  </si>
  <si>
    <t>Textilien (Vorhänge, etc.)</t>
  </si>
  <si>
    <t>Trassenbauten (Asphaltflächen, etc.)</t>
  </si>
  <si>
    <t>Räumungen, Terrainvorbereitungen (Abbrüche, etc.)</t>
  </si>
  <si>
    <t>Kleininventar</t>
  </si>
  <si>
    <t>Honorare (für Massnahmen BKP 3)</t>
  </si>
  <si>
    <t>Honorare (für Massnahmen BKP 4)</t>
  </si>
  <si>
    <t>Honorare (für Massnahmen BKP 9)</t>
  </si>
  <si>
    <t>Umgebungsarbeiten</t>
  </si>
  <si>
    <t xml:space="preserve">Projektkurzbeschrieb (gesamthaft)
</t>
  </si>
  <si>
    <t>&lt;Alt + Enter&gt; für
Zeilenumbrüche</t>
  </si>
  <si>
    <t>Massnahmen
zu BKP 17 und 20</t>
  </si>
  <si>
    <t>Massnahmen
zu BKP 10 bis 16</t>
  </si>
  <si>
    <t>Massnahmen
zu BKP 4</t>
  </si>
  <si>
    <t>Massnahmen
zu BKP 3</t>
  </si>
  <si>
    <t>Ausstattung</t>
  </si>
  <si>
    <t>Massnahmen
zu BKP 9</t>
  </si>
  <si>
    <t xml:space="preserve">   angeben, wenn Kennzahl CHF/FE aussagekräftig</t>
  </si>
  <si>
    <t>Architekt / Gesamtleitung</t>
  </si>
  <si>
    <t>Fassade</t>
  </si>
  <si>
    <t>Bedachung</t>
  </si>
  <si>
    <t>Massnahmen
zu BKP 22</t>
  </si>
  <si>
    <t>Bauweise (Rohbau, Tragwerk)</t>
  </si>
  <si>
    <t>Massnahmen
zu BKP 24</t>
  </si>
  <si>
    <t>Massnahmen
zu BKP 23</t>
  </si>
  <si>
    <t>Sanitäranlagen</t>
  </si>
  <si>
    <t>Massnahmen
zu BKP 25</t>
  </si>
  <si>
    <t>Nebenkosten</t>
  </si>
  <si>
    <t>Massnahmen
zu BKP 5</t>
  </si>
  <si>
    <t>Bauabrechnung</t>
  </si>
  <si>
    <t>Zusatzmassnahmen</t>
  </si>
  <si>
    <t>Photovoltaikanlage</t>
  </si>
  <si>
    <t>Altlasten</t>
  </si>
  <si>
    <t>Erdbebenertüchtigung</t>
  </si>
  <si>
    <t>Denkmalpflege</t>
  </si>
  <si>
    <t>ja</t>
  </si>
  <si>
    <t>nein</t>
  </si>
  <si>
    <t>ja/nein</t>
  </si>
  <si>
    <t>Auswahltexte</t>
  </si>
  <si>
    <t>keine</t>
  </si>
  <si>
    <t>schützenswert</t>
  </si>
  <si>
    <t>erhaltenswert</t>
  </si>
  <si>
    <t>Nachhaltigkeit</t>
  </si>
  <si>
    <t>Energie-/Ökologiestandard</t>
  </si>
  <si>
    <t>Minergie</t>
  </si>
  <si>
    <t>Minergie-A</t>
  </si>
  <si>
    <t>Minergie-A-Eco</t>
  </si>
  <si>
    <t>Minergie-Eco</t>
  </si>
  <si>
    <t>Minergie-P</t>
  </si>
  <si>
    <t>Minergie-P-Eco</t>
  </si>
  <si>
    <t>SGNI-Bronze</t>
  </si>
  <si>
    <t>SGNI-Silber</t>
  </si>
  <si>
    <t>SGNI-Gold</t>
  </si>
  <si>
    <t>SNBS-Bronze</t>
  </si>
  <si>
    <t>SNBS-Silber</t>
  </si>
  <si>
    <t>SNBS-Gold</t>
  </si>
  <si>
    <t>kein Standard</t>
  </si>
  <si>
    <t>Beschrieb Nutzungsmix</t>
  </si>
  <si>
    <t>AGF</t>
  </si>
  <si>
    <t>Aussengeschossfläche (nicht in GF enth.)</t>
  </si>
  <si>
    <t>GGF</t>
  </si>
  <si>
    <t xml:space="preserve">     Gebäudegrundfläche (=GF im EG)</t>
  </si>
  <si>
    <t xml:space="preserve">     Umgebungsfläche</t>
  </si>
  <si>
    <t xml:space="preserve">          Bearbeitete Umgebungsfläche</t>
  </si>
  <si>
    <t xml:space="preserve">          Unbearbeitete Umgebungsfläche</t>
  </si>
  <si>
    <t>UUF</t>
  </si>
  <si>
    <t>ggf. Projektnummer</t>
  </si>
  <si>
    <t>1 Gebäude</t>
  </si>
  <si>
    <t>2 Verkehrsbauten</t>
  </si>
  <si>
    <t>3 Kunstbauten</t>
  </si>
  <si>
    <t>4 Anlagen</t>
  </si>
  <si>
    <t>Objektart-Hauptgruppe</t>
  </si>
  <si>
    <t>Objektart-Gruppe</t>
  </si>
  <si>
    <t>Objektart</t>
  </si>
  <si>
    <t>Baumassnahme</t>
  </si>
  <si>
    <t>Ersatzneubau (ERS)</t>
  </si>
  <si>
    <t>Erweiterung (ERW)</t>
  </si>
  <si>
    <t>Instandsetzung (INS)</t>
  </si>
  <si>
    <t>Mieterausbau (MAB)</t>
  </si>
  <si>
    <t>Neubau (NEU)</t>
  </si>
  <si>
    <t>Provisorium (PRO)</t>
  </si>
  <si>
    <t>Umbau (UMB)</t>
  </si>
  <si>
    <t>Baumassnahme SIA 469 (für überwiegende Massnahme)</t>
  </si>
  <si>
    <t>CRB Objektart Hauptgruppe (für überwiegende Nutzung)</t>
  </si>
  <si>
    <t>CRB Objektart Gruppe (für überwiegende Nutzung)</t>
  </si>
  <si>
    <t>1.04 Land- und Forstwirtschaft</t>
  </si>
  <si>
    <t>1.06 Fürsorge und Gesundheit</t>
  </si>
  <si>
    <t>1.07 Kultus</t>
  </si>
  <si>
    <t>1.08 Kultur</t>
  </si>
  <si>
    <t>2.02 Schiene</t>
  </si>
  <si>
    <t>1.11 Verkenr</t>
  </si>
  <si>
    <t>2.01 Strassen und Weg</t>
  </si>
  <si>
    <t>2.03 Seilbahn</t>
  </si>
  <si>
    <t>1.01 Wohnen</t>
  </si>
  <si>
    <t>1.02 Unterricht, Bildung und Forschung</t>
  </si>
  <si>
    <t>1.03 Industrie, Handel und Verwaltung</t>
  </si>
  <si>
    <t>1.10 Sport, Freizeit und Erholung</t>
  </si>
  <si>
    <t>2.06 Transportleitung</t>
  </si>
  <si>
    <t>3.03 Tag- und Untertagbau</t>
  </si>
  <si>
    <t>4.01 Sport- und Freizeitanlagen</t>
  </si>
  <si>
    <t>4.02 Energie- und Kommunikationsanlage</t>
  </si>
  <si>
    <t>4.03 Wasserversorge</t>
  </si>
  <si>
    <t>4.04 Rohstoffgewinnung und -aufbereitung</t>
  </si>
  <si>
    <t>4.05 Reinigung und Entsorgung</t>
  </si>
  <si>
    <t>4.06 Schutzverbau</t>
  </si>
  <si>
    <t>2.04 Luftfahrt</t>
  </si>
  <si>
    <t>2.05 Schifffahrt</t>
  </si>
  <si>
    <t>3.01 Brücke</t>
  </si>
  <si>
    <t>3.02 Stützbauwerk</t>
  </si>
  <si>
    <t>1.05 Justiz, Polizei, Militär und Sicherheit</t>
  </si>
  <si>
    <t>1.09 Restaurant und Hotellerie</t>
  </si>
  <si>
    <t>1.01.02 Mehrfamilienhaus</t>
  </si>
  <si>
    <t>1.02.02 Allgemeinbildende Schule</t>
  </si>
  <si>
    <t>1.02.05 Labor- und Forschungsgebäude</t>
  </si>
  <si>
    <t>1.02.06 Bibliothek und Archiv</t>
  </si>
  <si>
    <t>1.03.03 Lagergebaude</t>
  </si>
  <si>
    <t>1.03.04 Logistikzentrum</t>
  </si>
  <si>
    <t>1.03.07 Büro- und Verwaltungsgebäude</t>
  </si>
  <si>
    <t>1.04.02 Gewächshaus</t>
  </si>
  <si>
    <t>1.05.02 Strafvollzugsanstalt</t>
  </si>
  <si>
    <t>1.05.03 Kaserne und Zeughaus</t>
  </si>
  <si>
    <t>1,05.04 Feuer- und Rettungswache</t>
  </si>
  <si>
    <t>1.07.01 Sakralgebäude</t>
  </si>
  <si>
    <t>1.08.02 Kultur- und Kongresshaus</t>
  </si>
  <si>
    <t>1.08.03 Konzert- und Theatergebäude</t>
  </si>
  <si>
    <t>1.08.04 Kino</t>
  </si>
  <si>
    <t>1.09.02 Kantine</t>
  </si>
  <si>
    <t>1.09.03 Hotel</t>
  </si>
  <si>
    <t>1.09.04 Herberge</t>
  </si>
  <si>
    <t>1.10.02 Mehrzweckhalle</t>
  </si>
  <si>
    <t>1.10.03 Hallenbad</t>
  </si>
  <si>
    <t>1,10.05 Garderobengebäude</t>
  </si>
  <si>
    <t>1.11.02 Tiefgarage</t>
  </si>
  <si>
    <t>1,11.03 Depotgebaude</t>
  </si>
  <si>
    <t>1.11.05 Terminal</t>
  </si>
  <si>
    <t>4.01.02 Sportlatz</t>
  </si>
  <si>
    <t>4.01.03 Freibad</t>
  </si>
  <si>
    <t>4.01.04 Wintersportanlage</t>
  </si>
  <si>
    <t>4.01.05 Park</t>
  </si>
  <si>
    <t>4.05.04 Recyclinganlage</t>
  </si>
  <si>
    <t>4.05.06 Deponie</t>
  </si>
  <si>
    <t>4.06.03 Steinschlagverbau</t>
  </si>
  <si>
    <t>4.06.04 Hangsicherung</t>
  </si>
  <si>
    <t>4.06.05 Lärmschutz</t>
  </si>
  <si>
    <t>1.01.03 Wohnheim</t>
  </si>
  <si>
    <t>1.02.01 Kindertagesstätte</t>
  </si>
  <si>
    <t>1.02.03 Berufs-, Fach- und Sonderschule</t>
  </si>
  <si>
    <t>1.02.04 Hochschule und Fachhochschule</t>
  </si>
  <si>
    <t>1.03.01 Industriegebäude</t>
  </si>
  <si>
    <t>1.03.02 Werkstatt- und Gewerbegebäude</t>
  </si>
  <si>
    <t>1.03.05 Verkaufsstelle</t>
  </si>
  <si>
    <t>1.03.06 Einkaufszentrum</t>
  </si>
  <si>
    <t>1.04.01 Scheune</t>
  </si>
  <si>
    <t>1.06.02 Rehabilitationszentrum</t>
  </si>
  <si>
    <t>1.11.01 Hochgarage</t>
  </si>
  <si>
    <t>1.09.01 Restaurant</t>
  </si>
  <si>
    <t>1.04.03 Stallung</t>
  </si>
  <si>
    <t>1.04.04 Tierspital</t>
  </si>
  <si>
    <t>1.05.01 Polizei- und Justizgebäude</t>
  </si>
  <si>
    <t>1.06.01 Alters- und Pflegeheim</t>
  </si>
  <si>
    <t>1.06.03 Spital</t>
  </si>
  <si>
    <t>1.07.02 Religiöses Gemeindehaus</t>
  </si>
  <si>
    <t>1.07.03 Abdankungshalle und Krematorium</t>
  </si>
  <si>
    <t>1.08.01 Ausstellungsgebäude</t>
  </si>
  <si>
    <t>1.10.01 Sporthalle</t>
  </si>
  <si>
    <t>1.10.04 Eishalle</t>
  </si>
  <si>
    <t>1.11.04 Bahnhofsgebäude</t>
  </si>
  <si>
    <t>1.11.06 Betriebsgebaude</t>
  </si>
  <si>
    <t>4.01.01 Stadion</t>
  </si>
  <si>
    <t>4.01.06 Spielplatz</t>
  </si>
  <si>
    <t>4.01.07 Ausbildungsanlage Schutz und Rettung</t>
  </si>
  <si>
    <t>4.02.01 Energieerzeugung</t>
  </si>
  <si>
    <t>4.02.02 Betankungsanlage</t>
  </si>
  <si>
    <t>4.02.03 Tanklager</t>
  </si>
  <si>
    <t>4.02.04 Wasseraufbereitungsanlage</t>
  </si>
  <si>
    <t>4.03.01 Quellfassung</t>
  </si>
  <si>
    <t>4.03.02 Grundwasserfassung</t>
  </si>
  <si>
    <t>4.03.03 Reservoir</t>
  </si>
  <si>
    <t>4.03.04 Wasserautbereitungsanlage</t>
  </si>
  <si>
    <t>4.04.02 Rohstoffauftbereitungsanlage</t>
  </si>
  <si>
    <t>4.04.01 Rohstoffgewinnungsanlage</t>
  </si>
  <si>
    <t>4.05.01 Rückhaltebecken</t>
  </si>
  <si>
    <t>4.05.02 Kläranlage</t>
  </si>
  <si>
    <t>4.05.03 Sammelstelle</t>
  </si>
  <si>
    <t>4.05.05 Kehrichtverbrennungsanlage</t>
  </si>
  <si>
    <t>4.06.01 FIuss- und Bachverlauf</t>
  </si>
  <si>
    <t>4.06.02 Lawinenverbau</t>
  </si>
  <si>
    <t>1.01.01 Einfamilienhaus</t>
  </si>
  <si>
    <t>Zeichen</t>
  </si>
  <si>
    <t>max.</t>
  </si>
  <si>
    <t>CAFM-Gebäudenummer S&amp;A</t>
  </si>
  <si>
    <t>Parzellennummer</t>
  </si>
  <si>
    <t>Bauherrenvertretung (Organisation, Person PL Bauherr)</t>
  </si>
  <si>
    <t>Nutzervertretung (Organisation, Person PV Nutzer)</t>
  </si>
  <si>
    <t>Eigentümervertretung (Organisation, Person PV Eigentümer)</t>
  </si>
  <si>
    <t>Bauingenieur</t>
  </si>
  <si>
    <t>Elektroingenieur</t>
  </si>
  <si>
    <t>HLKK-Ingenieur</t>
  </si>
  <si>
    <t>MSR-Ingenieur</t>
  </si>
  <si>
    <t>Sanitäringenieur</t>
  </si>
  <si>
    <t>Bauphysik</t>
  </si>
  <si>
    <t>Brandschutzplanung</t>
  </si>
  <si>
    <t>ggf. weitere</t>
  </si>
  <si>
    <t>Planerwahlverfahren</t>
  </si>
  <si>
    <t>+/- 0%</t>
  </si>
  <si>
    <t>Baubeginn (per Anfang des Monats)</t>
  </si>
  <si>
    <t>Bauende / Bezug (per Ende des Monats)</t>
  </si>
  <si>
    <t>Kreditbeschluss (per Monat und Jahr)</t>
  </si>
  <si>
    <t>Start Planung (Projektierung, per Anfang des Monats)</t>
  </si>
  <si>
    <t>Kostenermittlungsstatus</t>
  </si>
  <si>
    <t>Kostenvoranschlag</t>
  </si>
  <si>
    <t>Kostenschätzung</t>
  </si>
  <si>
    <t>Grobkostenschätzung</t>
  </si>
  <si>
    <t>Schweiz. Baupreisindex, NW, Hochbau</t>
  </si>
  <si>
    <t>Kostenstand (per April / Oktober und Jahr, verw. Index)</t>
  </si>
  <si>
    <t>kg CO2/m2a</t>
  </si>
  <si>
    <t>Summe</t>
  </si>
  <si>
    <t>z.B. Gewerbe im EG</t>
  </si>
  <si>
    <t>z.B. Keller / Technik UG</t>
  </si>
  <si>
    <t>z.B. Wohnen 1.-4.OG</t>
  </si>
  <si>
    <t>Regelgrundriss</t>
  </si>
  <si>
    <t>Foto oder Visualisierung</t>
  </si>
  <si>
    <t>Foto / Visualisierung und Regelgrundriss</t>
  </si>
  <si>
    <t>Grundmengen (SIA 416, etc.)</t>
  </si>
  <si>
    <t>Baustelleneinrichtung und -Logistik</t>
  </si>
  <si>
    <t xml:space="preserve">Spezialtiefbau, Baugrube
</t>
  </si>
  <si>
    <t>Abbruch, Schadstoffsanierung, etc.</t>
  </si>
  <si>
    <t>Massnahmen
zu BKP 13 und 21</t>
  </si>
  <si>
    <t>Massnahmen
zu BKP 21 und 22</t>
  </si>
  <si>
    <t>Massnahmen
zu BKP 21</t>
  </si>
  <si>
    <t>MSR-Anlagen</t>
  </si>
  <si>
    <t>Elektroinstallationen</t>
  </si>
  <si>
    <t>Massnahmen
zu BKP 23 und 24</t>
  </si>
  <si>
    <t>Heizungsanlagen</t>
  </si>
  <si>
    <t>Lüftungsanlagen</t>
  </si>
  <si>
    <t>Kälteanlagen</t>
  </si>
  <si>
    <t>Nutzungsspezifische Anlagen</t>
  </si>
  <si>
    <t>Honorare</t>
  </si>
  <si>
    <t>Massnahmen
zu BKP 29</t>
  </si>
  <si>
    <t>Kurzbaubeschrieb</t>
  </si>
  <si>
    <t>ca. % Anteil</t>
  </si>
  <si>
    <t>MM</t>
  </si>
  <si>
    <t>JJJJ</t>
  </si>
  <si>
    <t>Nutzungsmix (überschlägig)</t>
  </si>
  <si>
    <t>Ausbau</t>
  </si>
  <si>
    <t>Transportanlagen</t>
  </si>
  <si>
    <t>Massnahmen
zu BKP 26</t>
  </si>
  <si>
    <t>Massnahmen
zu BKP 27 bis 28</t>
  </si>
  <si>
    <t>Energie</t>
  </si>
  <si>
    <t>Label</t>
  </si>
  <si>
    <t>Umwelt-Kennwerte</t>
  </si>
  <si>
    <t>Umwelt Übriges</t>
  </si>
  <si>
    <t>Minergie-Standard</t>
  </si>
  <si>
    <t>Zertifizierung Minergie-Standard</t>
  </si>
  <si>
    <t>SNBS-Label</t>
  </si>
  <si>
    <t>ECO-Label</t>
  </si>
  <si>
    <t>Weitere Nachhaltigkeitslabel</t>
  </si>
  <si>
    <t>Minergie A</t>
  </si>
  <si>
    <t>Minergie P</t>
  </si>
  <si>
    <t>Gold</t>
  </si>
  <si>
    <t>Platin</t>
  </si>
  <si>
    <t>Silber</t>
  </si>
  <si>
    <t>Ja mit Zertifizierung</t>
  </si>
  <si>
    <t>Ja ohne Zertifizierung</t>
  </si>
  <si>
    <t>Energiebezugfläche</t>
  </si>
  <si>
    <t>Energiebedarf Raumwärme</t>
  </si>
  <si>
    <t>Energienachweis EN101b: E46</t>
  </si>
  <si>
    <r>
      <t>kWh/m</t>
    </r>
    <r>
      <rPr>
        <vertAlign val="superscript"/>
        <sz val="9"/>
        <rFont val="Arial"/>
        <family val="2"/>
      </rPr>
      <t>2</t>
    </r>
  </si>
  <si>
    <t>Primär Energiequelle Raumwärme</t>
  </si>
  <si>
    <t>Erdwärmepumpe</t>
  </si>
  <si>
    <t>Fernwärme</t>
  </si>
  <si>
    <t>Gas</t>
  </si>
  <si>
    <t>Holz</t>
  </si>
  <si>
    <t>Luftwärmepumpe</t>
  </si>
  <si>
    <t>Solar</t>
  </si>
  <si>
    <t>Wasserwärmepumpe</t>
  </si>
  <si>
    <t>Öl</t>
  </si>
  <si>
    <t>Energiebedarf Warmwasser</t>
  </si>
  <si>
    <t>Energienachweis EN101b: M17</t>
  </si>
  <si>
    <t>Energienachweis EN101b: E43</t>
  </si>
  <si>
    <t>Energienachweis EN101b: N59</t>
  </si>
  <si>
    <t>Primär Energiequelle Warmwasser</t>
  </si>
  <si>
    <t>Energiebedarf Raumkälte</t>
  </si>
  <si>
    <t>Primär Energiequelle Raumkälte</t>
  </si>
  <si>
    <t>Lüftung</t>
  </si>
  <si>
    <t>Energiekennzahl</t>
  </si>
  <si>
    <t>PV: Nicht intergierte Anlage</t>
  </si>
  <si>
    <t>PV: Integrierte Anlage Fach</t>
  </si>
  <si>
    <t>PV: Integrierte Anlage Fassade</t>
  </si>
  <si>
    <t>Photovoltaikanlage (PV)</t>
  </si>
  <si>
    <t>PV: Eigenverbrauch in %</t>
  </si>
  <si>
    <t>Energienachweis EN101b: E53</t>
  </si>
  <si>
    <t>kWp</t>
  </si>
  <si>
    <t>PV: Betreibermodell</t>
  </si>
  <si>
    <t>Fernkälte</t>
  </si>
  <si>
    <t>Fensterlüftung</t>
  </si>
  <si>
    <t>keine Lüftung</t>
  </si>
  <si>
    <t>Lüftung ohne WRG</t>
  </si>
  <si>
    <t>Mechanisch mit WRG</t>
  </si>
  <si>
    <t>Abluft m. Nachstromöffn.</t>
  </si>
  <si>
    <t>Contracting (Kosten exkl.)</t>
  </si>
  <si>
    <t>Eigentümer</t>
  </si>
  <si>
    <t>Contracting (Kosten inkl.)</t>
  </si>
  <si>
    <t>Solarthermie</t>
  </si>
  <si>
    <t>kWh</t>
  </si>
  <si>
    <t>Solarthermie Fläche</t>
  </si>
  <si>
    <t>Treibhausgasemissionen Erstellungsenergie</t>
  </si>
  <si>
    <t>ECO-Nachweis SIA 2032</t>
  </si>
  <si>
    <t>Treibhausgasemissionen Betriebsenergie</t>
  </si>
  <si>
    <t>Graue Energie Erstellung</t>
  </si>
  <si>
    <t>Graue Energie Betrieb</t>
  </si>
  <si>
    <t>Begrünte Fassadenfläche</t>
  </si>
  <si>
    <t>Intensiv und extensiv begrünte Dachfläche</t>
  </si>
  <si>
    <t>Gebäudehüllzahl</t>
  </si>
  <si>
    <t>Energienachweis EN101b : E23</t>
  </si>
  <si>
    <t>Menge verbauter Beton</t>
  </si>
  <si>
    <t>Zahl</t>
  </si>
  <si>
    <t>Anteil Recyclingbeton</t>
  </si>
  <si>
    <t>Menge verbautes Holz</t>
  </si>
  <si>
    <t>Aushubmenge fest</t>
  </si>
  <si>
    <t>Vorwiegende Bauweise über Terrain</t>
  </si>
  <si>
    <t>Holzbau</t>
  </si>
  <si>
    <t>Hybrid Holz-Mischbauweise</t>
  </si>
  <si>
    <t>Massivbau elementiert</t>
  </si>
  <si>
    <t>Massivbau konventionell</t>
  </si>
  <si>
    <t>Stahlbau</t>
  </si>
  <si>
    <t>z.B. Eco Nachweis Recyclingbeton</t>
  </si>
  <si>
    <t>gem.  Baugesuch</t>
  </si>
  <si>
    <t>gem.  Werkvertrag, soweit eruierbar</t>
  </si>
  <si>
    <t>gem.  Aushubgesuch</t>
  </si>
  <si>
    <t>Verwendeter Baukostenindex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</si>
</sst>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 * #,##0.00_ ;_ * \-#,##0.00_ ;_ * &quot;-&quot;??_ ;_ @_ "/>
    <numFmt numFmtId="164" formatCode="_ * #,##0_ ;_ * \-#,##0_ ;_ * &quot;-&quot;??_ ;_ @_ "/>
    <numFmt numFmtId="165" formatCode="0.0%"/>
    <numFmt numFmtId="166" formatCode="0.00&quot; &quot;"/>
    <numFmt numFmtId="167" formatCode="#,##0_ ;\-#,##0\ "/>
  </numFmts>
  <fonts count="27" x14ac:knownFonts="1">
    <font>
      <sz val="11"/>
      <name val="Arial"/>
    </font>
    <font>
      <sz val="11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8.5"/>
      <name val="Arial"/>
      <family val="2"/>
    </font>
    <font>
      <sz val="8.5"/>
      <name val="Arial"/>
      <family val="2"/>
    </font>
    <font>
      <sz val="9"/>
      <color indexed="8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sz val="9"/>
      <color indexed="81"/>
      <name val="Tahoma"/>
      <family val="2"/>
    </font>
    <font>
      <sz val="11"/>
      <name val="Arial"/>
      <family val="2"/>
    </font>
    <font>
      <b/>
      <sz val="16"/>
      <name val="Arial"/>
      <family val="2"/>
    </font>
    <font>
      <sz val="5"/>
      <name val="Arial"/>
      <family val="2"/>
    </font>
    <font>
      <sz val="8.5"/>
      <color rgb="FF4229FF"/>
      <name val="Arial"/>
      <family val="2"/>
    </font>
    <font>
      <sz val="10"/>
      <name val="Arial"/>
      <family val="2"/>
    </font>
    <font>
      <sz val="9"/>
      <name val="Arial"/>
      <family val="2"/>
    </font>
    <font>
      <vertAlign val="superscript"/>
      <sz val="9"/>
      <name val="Arial"/>
      <family val="2"/>
    </font>
    <font>
      <i/>
      <sz val="9"/>
      <name val="Arial"/>
      <family val="2"/>
    </font>
    <font>
      <b/>
      <sz val="9"/>
      <name val="Arial"/>
      <family val="2"/>
    </font>
    <font>
      <sz val="9"/>
      <color rgb="FFFF0000"/>
      <name val="Arial"/>
      <family val="2"/>
    </font>
    <font>
      <sz val="50"/>
      <name val="Arial"/>
      <family val="2"/>
    </font>
    <font>
      <sz val="150"/>
      <name val="Arial"/>
      <family val="2"/>
    </font>
    <font>
      <sz val="12"/>
      <name val="Arial"/>
      <family val="2"/>
    </font>
    <font>
      <sz val="9"/>
      <color rgb="FF000000"/>
      <name val="Arial"/>
      <family val="2"/>
    </font>
    <font>
      <sz val="9"/>
      <color indexed="81"/>
      <name val="Arial"/>
      <family val="2"/>
    </font>
    <font>
      <sz val="100"/>
      <name val="Arial"/>
      <family val="2"/>
    </font>
    <font>
      <i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3">
    <xf numFmtId="0" fontId="0" fillId="0" borderId="0"/>
    <xf numFmtId="43" fontId="10" fillId="0" borderId="0" applyFont="0" applyFill="0" applyBorder="0" applyAlignment="0" applyProtection="0"/>
    <xf numFmtId="9" fontId="10" fillId="0" borderId="0" applyFont="0" applyFill="0" applyBorder="0" applyAlignment="0" applyProtection="0"/>
  </cellStyleXfs>
  <cellXfs count="264">
    <xf numFmtId="0" fontId="0" fillId="0" borderId="0" xfId="0"/>
    <xf numFmtId="0" fontId="5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vertical="top"/>
    </xf>
    <xf numFmtId="0" fontId="5" fillId="0" borderId="0" xfId="0" applyFont="1" applyAlignment="1" applyProtection="1">
      <alignment vertical="top"/>
    </xf>
    <xf numFmtId="0" fontId="3" fillId="0" borderId="0" xfId="0" applyFont="1" applyAlignment="1" applyProtection="1">
      <alignment vertical="top"/>
    </xf>
    <xf numFmtId="0" fontId="1" fillId="0" borderId="0" xfId="0" applyFont="1" applyAlignment="1" applyProtection="1">
      <alignment vertical="top"/>
    </xf>
    <xf numFmtId="0" fontId="5" fillId="0" borderId="0" xfId="0" applyFont="1" applyBorder="1" applyAlignment="1" applyProtection="1">
      <alignment horizontal="center" vertical="top"/>
    </xf>
    <xf numFmtId="0" fontId="2" fillId="0" borderId="0" xfId="0" applyFont="1" applyAlignment="1" applyProtection="1">
      <alignment horizontal="center" vertical="top"/>
    </xf>
    <xf numFmtId="0" fontId="2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vertical="top"/>
      <protection locked="0"/>
    </xf>
    <xf numFmtId="0" fontId="5" fillId="0" borderId="0" xfId="0" applyFont="1" applyBorder="1" applyAlignment="1" applyProtection="1">
      <alignment horizontal="right" vertical="center"/>
    </xf>
    <xf numFmtId="0" fontId="5" fillId="0" borderId="0" xfId="0" applyFont="1" applyAlignment="1" applyProtection="1">
      <alignment vertical="center"/>
    </xf>
    <xf numFmtId="0" fontId="15" fillId="0" borderId="0" xfId="0" applyFont="1" applyAlignment="1" applyProtection="1">
      <alignment vertical="top"/>
    </xf>
    <xf numFmtId="0" fontId="15" fillId="0" borderId="1" xfId="0" applyFont="1" applyBorder="1" applyAlignment="1" applyProtection="1">
      <alignment horizontal="left" vertical="top"/>
    </xf>
    <xf numFmtId="0" fontId="20" fillId="0" borderId="0" xfId="0" applyFont="1" applyAlignment="1" applyProtection="1">
      <alignment horizontal="left" vertical="top"/>
    </xf>
    <xf numFmtId="0" fontId="15" fillId="0" borderId="5" xfId="0" applyFont="1" applyBorder="1" applyAlignment="1" applyProtection="1">
      <alignment horizontal="left" vertical="top"/>
    </xf>
    <xf numFmtId="0" fontId="15" fillId="0" borderId="1" xfId="0" applyFont="1" applyBorder="1" applyAlignment="1">
      <alignment horizontal="left" vertical="top"/>
    </xf>
    <xf numFmtId="0" fontId="18" fillId="0" borderId="3" xfId="0" applyFont="1" applyBorder="1" applyAlignment="1" applyProtection="1">
      <alignment horizontal="center" vertical="center"/>
    </xf>
    <xf numFmtId="0" fontId="18" fillId="0" borderId="5" xfId="0" applyFont="1" applyBorder="1" applyAlignment="1" applyProtection="1">
      <alignment vertical="center"/>
    </xf>
    <xf numFmtId="0" fontId="18" fillId="0" borderId="1" xfId="0" applyFont="1" applyBorder="1" applyAlignment="1" applyProtection="1">
      <alignment horizontal="center" vertical="center"/>
    </xf>
    <xf numFmtId="0" fontId="18" fillId="0" borderId="7" xfId="0" applyFont="1" applyBorder="1" applyAlignment="1" applyProtection="1">
      <alignment horizontal="left" vertical="center" shrinkToFit="1"/>
    </xf>
    <xf numFmtId="165" fontId="18" fillId="0" borderId="1" xfId="2" applyNumberFormat="1" applyFont="1" applyBorder="1" applyAlignment="1" applyProtection="1">
      <alignment horizontal="right" vertical="center" shrinkToFit="1"/>
    </xf>
    <xf numFmtId="3" fontId="18" fillId="0" borderId="1" xfId="2" applyNumberFormat="1" applyFont="1" applyBorder="1" applyAlignment="1" applyProtection="1">
      <alignment horizontal="right" vertical="center" shrinkToFit="1"/>
    </xf>
    <xf numFmtId="3" fontId="18" fillId="0" borderId="7" xfId="2" applyNumberFormat="1" applyFont="1" applyBorder="1" applyAlignment="1" applyProtection="1">
      <alignment horizontal="right" vertical="center" shrinkToFit="1"/>
    </xf>
    <xf numFmtId="0" fontId="5" fillId="0" borderId="0" xfId="0" applyFont="1" applyAlignment="1" applyProtection="1">
      <alignment vertical="center" shrinkToFit="1"/>
    </xf>
    <xf numFmtId="0" fontId="15" fillId="0" borderId="4" xfId="0" applyFont="1" applyBorder="1" applyAlignment="1" applyProtection="1">
      <alignment horizontal="center" vertical="center"/>
    </xf>
    <xf numFmtId="0" fontId="15" fillId="0" borderId="8" xfId="0" applyFont="1" applyBorder="1" applyAlignment="1" applyProtection="1">
      <alignment vertical="center"/>
    </xf>
    <xf numFmtId="0" fontId="15" fillId="0" borderId="6" xfId="0" applyFont="1" applyBorder="1" applyAlignment="1" applyProtection="1">
      <alignment horizontal="center" vertical="center"/>
    </xf>
    <xf numFmtId="0" fontId="15" fillId="0" borderId="11" xfId="0" applyFont="1" applyBorder="1" applyAlignment="1" applyProtection="1">
      <alignment horizontal="left" vertical="center" shrinkToFit="1"/>
    </xf>
    <xf numFmtId="3" fontId="15" fillId="3" borderId="14" xfId="0" applyNumberFormat="1" applyFont="1" applyFill="1" applyBorder="1" applyAlignment="1" applyProtection="1">
      <alignment horizontal="right" vertical="center" shrinkToFit="1"/>
      <protection locked="0"/>
    </xf>
    <xf numFmtId="165" fontId="15" fillId="0" borderId="8" xfId="2" applyNumberFormat="1" applyFont="1" applyBorder="1" applyAlignment="1" applyProtection="1">
      <alignment horizontal="right" vertical="center" shrinkToFit="1"/>
    </xf>
    <xf numFmtId="3" fontId="15" fillId="0" borderId="6" xfId="2" applyNumberFormat="1" applyFont="1" applyBorder="1" applyAlignment="1" applyProtection="1">
      <alignment horizontal="right" vertical="center" shrinkToFit="1"/>
    </xf>
    <xf numFmtId="3" fontId="15" fillId="0" borderId="11" xfId="2" applyNumberFormat="1" applyFont="1" applyBorder="1" applyAlignment="1" applyProtection="1">
      <alignment horizontal="right" vertical="center" shrinkToFit="1"/>
    </xf>
    <xf numFmtId="165" fontId="5" fillId="0" borderId="0" xfId="0" applyNumberFormat="1" applyFont="1" applyBorder="1" applyAlignment="1" applyProtection="1">
      <alignment vertical="center" shrinkToFit="1"/>
    </xf>
    <xf numFmtId="0" fontId="5" fillId="0" borderId="0" xfId="0" applyFont="1" applyBorder="1" applyAlignment="1" applyProtection="1">
      <alignment vertical="center"/>
    </xf>
    <xf numFmtId="0" fontId="15" fillId="0" borderId="14" xfId="0" applyFont="1" applyBorder="1" applyAlignment="1" applyProtection="1">
      <alignment horizontal="center" vertical="center"/>
    </xf>
    <xf numFmtId="0" fontId="15" fillId="0" borderId="9" xfId="0" applyFont="1" applyBorder="1" applyAlignment="1" applyProtection="1">
      <alignment vertical="center"/>
    </xf>
    <xf numFmtId="0" fontId="15" fillId="0" borderId="0" xfId="0" applyFont="1" applyBorder="1" applyAlignment="1" applyProtection="1">
      <alignment horizontal="center" vertical="center"/>
    </xf>
    <xf numFmtId="0" fontId="15" fillId="0" borderId="13" xfId="0" applyFont="1" applyBorder="1" applyAlignment="1" applyProtection="1">
      <alignment horizontal="left" vertical="center" shrinkToFit="1"/>
    </xf>
    <xf numFmtId="165" fontId="15" fillId="0" borderId="9" xfId="2" applyNumberFormat="1" applyFont="1" applyBorder="1" applyAlignment="1" applyProtection="1">
      <alignment horizontal="right" vertical="center" shrinkToFit="1"/>
    </xf>
    <xf numFmtId="3" fontId="15" fillId="0" borderId="0" xfId="2" applyNumberFormat="1" applyFont="1" applyBorder="1" applyAlignment="1" applyProtection="1">
      <alignment horizontal="right" vertical="center" shrinkToFit="1"/>
    </xf>
    <xf numFmtId="3" fontId="15" fillId="0" borderId="13" xfId="2" applyNumberFormat="1" applyFont="1" applyBorder="1" applyAlignment="1" applyProtection="1">
      <alignment horizontal="right" vertical="center" shrinkToFit="1"/>
    </xf>
    <xf numFmtId="3" fontId="15" fillId="3" borderId="14" xfId="0" applyNumberFormat="1" applyFont="1" applyFill="1" applyBorder="1" applyAlignment="1" applyProtection="1">
      <alignment vertical="center" shrinkToFit="1"/>
      <protection locked="0"/>
    </xf>
    <xf numFmtId="0" fontId="15" fillId="0" borderId="15" xfId="0" applyFont="1" applyBorder="1" applyAlignment="1" applyProtection="1">
      <alignment horizontal="center" vertical="center"/>
    </xf>
    <xf numFmtId="0" fontId="15" fillId="0" borderId="10" xfId="0" applyFont="1" applyBorder="1" applyAlignment="1" applyProtection="1">
      <alignment vertical="center"/>
    </xf>
    <xf numFmtId="0" fontId="15" fillId="0" borderId="2" xfId="0" applyFont="1" applyBorder="1" applyAlignment="1" applyProtection="1">
      <alignment horizontal="center" vertical="center"/>
    </xf>
    <xf numFmtId="0" fontId="15" fillId="0" borderId="12" xfId="0" applyFont="1" applyBorder="1" applyAlignment="1" applyProtection="1">
      <alignment horizontal="left" vertical="center" shrinkToFit="1"/>
    </xf>
    <xf numFmtId="165" fontId="15" fillId="0" borderId="10" xfId="2" applyNumberFormat="1" applyFont="1" applyBorder="1" applyAlignment="1" applyProtection="1">
      <alignment horizontal="right" vertical="center" shrinkToFit="1"/>
    </xf>
    <xf numFmtId="3" fontId="15" fillId="0" borderId="2" xfId="2" applyNumberFormat="1" applyFont="1" applyBorder="1" applyAlignment="1" applyProtection="1">
      <alignment horizontal="right" vertical="center" shrinkToFit="1"/>
    </xf>
    <xf numFmtId="3" fontId="15" fillId="0" borderId="12" xfId="2" applyNumberFormat="1" applyFont="1" applyBorder="1" applyAlignment="1" applyProtection="1">
      <alignment horizontal="right" vertical="center" shrinkToFit="1"/>
    </xf>
    <xf numFmtId="3" fontId="18" fillId="0" borderId="3" xfId="0" applyNumberFormat="1" applyFont="1" applyFill="1" applyBorder="1" applyAlignment="1" applyProtection="1">
      <alignment vertical="center" shrinkToFit="1"/>
    </xf>
    <xf numFmtId="165" fontId="5" fillId="0" borderId="0" xfId="0" applyNumberFormat="1" applyFont="1" applyAlignment="1" applyProtection="1">
      <alignment vertical="center" shrinkToFit="1"/>
    </xf>
    <xf numFmtId="3" fontId="15" fillId="3" borderId="4" xfId="0" applyNumberFormat="1" applyFont="1" applyFill="1" applyBorder="1" applyAlignment="1" applyProtection="1">
      <alignment horizontal="right" vertical="center" shrinkToFit="1"/>
      <protection locked="0"/>
    </xf>
    <xf numFmtId="0" fontId="15" fillId="0" borderId="13" xfId="0" applyFont="1" applyBorder="1" applyAlignment="1" applyProtection="1">
      <alignment horizontal="right" vertical="center"/>
    </xf>
    <xf numFmtId="3" fontId="15" fillId="3" borderId="2" xfId="0" applyNumberFormat="1" applyFont="1" applyFill="1" applyBorder="1" applyAlignment="1">
      <alignment vertical="center" shrinkToFit="1"/>
    </xf>
    <xf numFmtId="3" fontId="15" fillId="3" borderId="4" xfId="0" applyNumberFormat="1" applyFont="1" applyFill="1" applyBorder="1" applyAlignment="1" applyProtection="1">
      <alignment vertical="center" shrinkToFit="1"/>
      <protection locked="0"/>
    </xf>
    <xf numFmtId="3" fontId="15" fillId="3" borderId="3" xfId="0" applyNumberFormat="1" applyFont="1" applyFill="1" applyBorder="1" applyAlignment="1" applyProtection="1">
      <alignment vertical="center" shrinkToFit="1"/>
      <protection locked="0"/>
    </xf>
    <xf numFmtId="0" fontId="18" fillId="0" borderId="4" xfId="0" applyFont="1" applyBorder="1" applyAlignment="1" applyProtection="1">
      <alignment horizontal="center" vertical="center"/>
    </xf>
    <xf numFmtId="0" fontId="18" fillId="0" borderId="8" xfId="0" applyFont="1" applyBorder="1" applyAlignment="1" applyProtection="1">
      <alignment vertical="center"/>
    </xf>
    <xf numFmtId="0" fontId="18" fillId="0" borderId="6" xfId="0" applyFont="1" applyBorder="1" applyAlignment="1" applyProtection="1">
      <alignment horizontal="center" vertical="center"/>
    </xf>
    <xf numFmtId="0" fontId="18" fillId="0" borderId="11" xfId="0" applyFont="1" applyBorder="1" applyAlignment="1" applyProtection="1">
      <alignment horizontal="left" vertical="center" shrinkToFit="1"/>
    </xf>
    <xf numFmtId="49" fontId="18" fillId="0" borderId="3" xfId="0" applyNumberFormat="1" applyFont="1" applyBorder="1" applyAlignment="1" applyProtection="1">
      <alignment horizontal="center" vertical="center"/>
    </xf>
    <xf numFmtId="3" fontId="3" fillId="0" borderId="0" xfId="0" applyNumberFormat="1" applyFont="1" applyBorder="1" applyAlignment="1" applyProtection="1">
      <alignment horizontal="right" vertical="center" shrinkToFit="1"/>
    </xf>
    <xf numFmtId="3" fontId="22" fillId="0" borderId="0" xfId="0" applyNumberFormat="1" applyFont="1" applyBorder="1" applyAlignment="1" applyProtection="1">
      <alignment horizontal="right" vertical="center" shrinkToFit="1"/>
    </xf>
    <xf numFmtId="3" fontId="22" fillId="0" borderId="0" xfId="0" applyNumberFormat="1" applyFont="1" applyBorder="1" applyAlignment="1" applyProtection="1">
      <alignment horizontal="right" vertical="center"/>
    </xf>
    <xf numFmtId="3" fontId="22" fillId="0" borderId="0" xfId="0" applyNumberFormat="1" applyFont="1" applyBorder="1" applyAlignment="1" applyProtection="1">
      <alignment vertical="center"/>
    </xf>
    <xf numFmtId="0" fontId="22" fillId="0" borderId="0" xfId="0" applyFont="1" applyBorder="1" applyAlignment="1" applyProtection="1">
      <alignment vertical="center" shrinkToFit="1"/>
    </xf>
    <xf numFmtId="0" fontId="22" fillId="0" borderId="0" xfId="0" applyFont="1" applyAlignment="1" applyProtection="1">
      <alignment vertical="center" shrinkToFit="1"/>
    </xf>
    <xf numFmtId="0" fontId="19" fillId="0" borderId="0" xfId="0" applyFont="1" applyAlignment="1" applyProtection="1">
      <alignment horizontal="left" vertical="top"/>
    </xf>
    <xf numFmtId="0" fontId="15" fillId="0" borderId="0" xfId="0" applyFont="1" applyAlignment="1" applyProtection="1">
      <alignment horizontal="left" vertical="top"/>
    </xf>
    <xf numFmtId="49" fontId="15" fillId="3" borderId="5" xfId="0" applyNumberFormat="1" applyFont="1" applyFill="1" applyBorder="1" applyAlignment="1" applyProtection="1">
      <alignment horizontal="left" vertical="top" wrapText="1"/>
      <protection locked="0"/>
    </xf>
    <xf numFmtId="0" fontId="15" fillId="3" borderId="1" xfId="0" applyFont="1" applyFill="1" applyBorder="1" applyAlignment="1" applyProtection="1">
      <alignment horizontal="left" vertical="top" wrapText="1"/>
      <protection locked="0"/>
    </xf>
    <xf numFmtId="0" fontId="15" fillId="3" borderId="7" xfId="0" applyFont="1" applyFill="1" applyBorder="1" applyAlignment="1" applyProtection="1">
      <alignment horizontal="left" vertical="top" wrapText="1"/>
      <protection locked="0"/>
    </xf>
    <xf numFmtId="49" fontId="15" fillId="3" borderId="5" xfId="0" applyNumberFormat="1" applyFont="1" applyFill="1" applyBorder="1" applyAlignment="1" applyProtection="1">
      <alignment horizontal="left" vertical="top" wrapText="1"/>
      <protection locked="0"/>
    </xf>
    <xf numFmtId="0" fontId="15" fillId="3" borderId="1" xfId="0" applyFont="1" applyFill="1" applyBorder="1" applyAlignment="1" applyProtection="1">
      <alignment horizontal="left" vertical="top" wrapText="1"/>
      <protection locked="0"/>
    </xf>
    <xf numFmtId="0" fontId="15" fillId="3" borderId="7" xfId="0" applyFont="1" applyFill="1" applyBorder="1" applyAlignment="1" applyProtection="1">
      <alignment horizontal="left" vertical="top" wrapText="1"/>
      <protection locked="0"/>
    </xf>
    <xf numFmtId="0" fontId="25" fillId="0" borderId="0" xfId="0" applyFont="1" applyAlignment="1" applyProtection="1">
      <alignment horizontal="left" vertical="top"/>
    </xf>
    <xf numFmtId="3" fontId="15" fillId="2" borderId="15" xfId="0" applyNumberFormat="1" applyFont="1" applyFill="1" applyBorder="1" applyAlignment="1" applyProtection="1">
      <alignment vertical="center" shrinkToFit="1"/>
    </xf>
    <xf numFmtId="0" fontId="8" fillId="0" borderId="0" xfId="0" applyFont="1" applyAlignment="1">
      <alignment shrinkToFit="1"/>
    </xf>
    <xf numFmtId="0" fontId="14" fillId="0" borderId="0" xfId="0" applyFont="1" applyAlignment="1">
      <alignment shrinkToFit="1"/>
    </xf>
    <xf numFmtId="0" fontId="14" fillId="0" borderId="0" xfId="0" applyFont="1"/>
    <xf numFmtId="0" fontId="8" fillId="0" borderId="0" xfId="0" applyFont="1" applyAlignment="1" applyProtection="1">
      <alignment vertical="top"/>
    </xf>
    <xf numFmtId="0" fontId="14" fillId="3" borderId="0" xfId="0" applyFont="1" applyFill="1" applyAlignment="1">
      <alignment shrinkToFit="1"/>
    </xf>
    <xf numFmtId="0" fontId="14" fillId="3" borderId="0" xfId="0" applyFont="1" applyFill="1" applyAlignment="1"/>
    <xf numFmtId="0" fontId="14" fillId="0" borderId="0" xfId="0" applyFont="1" applyAlignment="1"/>
    <xf numFmtId="0" fontId="14" fillId="3" borderId="0" xfId="0" applyFont="1" applyFill="1"/>
    <xf numFmtId="0" fontId="3" fillId="0" borderId="0" xfId="0" applyFont="1" applyAlignment="1" applyProtection="1">
      <alignment vertical="center"/>
    </xf>
    <xf numFmtId="0" fontId="15" fillId="0" borderId="0" xfId="0" applyFont="1" applyBorder="1" applyAlignment="1" applyProtection="1">
      <alignment vertical="center"/>
    </xf>
    <xf numFmtId="0" fontId="15" fillId="0" borderId="0" xfId="0" applyFont="1" applyBorder="1" applyAlignment="1" applyProtection="1">
      <alignment horizontal="left" vertical="center"/>
    </xf>
    <xf numFmtId="9" fontId="15" fillId="0" borderId="0" xfId="2" applyNumberFormat="1" applyFont="1" applyFill="1" applyBorder="1" applyAlignment="1" applyProtection="1">
      <alignment horizontal="right" vertical="center" shrinkToFit="1"/>
    </xf>
    <xf numFmtId="0" fontId="15" fillId="0" borderId="0" xfId="0" applyFont="1" applyBorder="1" applyAlignment="1" applyProtection="1">
      <alignment horizontal="right" vertical="center"/>
    </xf>
    <xf numFmtId="0" fontId="14" fillId="0" borderId="0" xfId="0" applyFont="1" applyAlignment="1" applyProtection="1">
      <alignment vertical="center"/>
    </xf>
    <xf numFmtId="0" fontId="15" fillId="0" borderId="5" xfId="0" applyFont="1" applyBorder="1" applyAlignment="1" applyProtection="1">
      <alignment vertical="center"/>
    </xf>
    <xf numFmtId="0" fontId="15" fillId="0" borderId="1" xfId="0" applyFont="1" applyBorder="1" applyAlignment="1" applyProtection="1">
      <alignment vertical="center"/>
    </xf>
    <xf numFmtId="0" fontId="15" fillId="0" borderId="1" xfId="0" applyFont="1" applyBorder="1" applyAlignment="1" applyProtection="1">
      <alignment horizontal="center" vertical="center"/>
    </xf>
    <xf numFmtId="0" fontId="15" fillId="0" borderId="7" xfId="0" applyFont="1" applyFill="1" applyBorder="1" applyAlignment="1" applyProtection="1">
      <alignment horizontal="center" vertical="center"/>
    </xf>
    <xf numFmtId="0" fontId="15" fillId="0" borderId="7" xfId="0" applyFont="1" applyBorder="1" applyAlignment="1" applyProtection="1">
      <alignment horizontal="left" vertical="center"/>
    </xf>
    <xf numFmtId="9" fontId="15" fillId="3" borderId="3" xfId="2" applyNumberFormat="1" applyFont="1" applyFill="1" applyBorder="1" applyAlignment="1" applyProtection="1">
      <alignment horizontal="left" vertical="center" shrinkToFit="1"/>
      <protection locked="0"/>
    </xf>
    <xf numFmtId="0" fontId="0" fillId="0" borderId="1" xfId="0" applyBorder="1" applyAlignment="1">
      <alignment vertical="center" shrinkToFit="1"/>
    </xf>
    <xf numFmtId="0" fontId="15" fillId="0" borderId="0" xfId="0" applyFont="1" applyFill="1" applyBorder="1" applyAlignment="1" applyProtection="1">
      <alignment horizontal="center" vertical="center"/>
    </xf>
    <xf numFmtId="0" fontId="15" fillId="0" borderId="7" xfId="0" quotePrefix="1" applyFont="1" applyFill="1" applyBorder="1" applyAlignment="1" applyProtection="1">
      <alignment horizontal="center" vertical="center"/>
    </xf>
    <xf numFmtId="0" fontId="15" fillId="0" borderId="7" xfId="0" applyFont="1" applyFill="1" applyBorder="1" applyAlignment="1" applyProtection="1">
      <alignment horizontal="right" vertical="center"/>
    </xf>
    <xf numFmtId="0" fontId="1" fillId="0" borderId="0" xfId="0" applyFont="1" applyAlignment="1" applyProtection="1">
      <alignment vertical="center" shrinkToFit="1"/>
    </xf>
    <xf numFmtId="3" fontId="1" fillId="0" borderId="0" xfId="0" applyNumberFormat="1" applyFont="1" applyBorder="1" applyAlignment="1" applyProtection="1">
      <alignment vertical="center" shrinkToFit="1"/>
    </xf>
    <xf numFmtId="0" fontId="1" fillId="0" borderId="0" xfId="0" applyFont="1" applyBorder="1" applyAlignment="1" applyProtection="1">
      <alignment vertical="center" shrinkToFit="1"/>
    </xf>
    <xf numFmtId="3" fontId="1" fillId="0" borderId="0" xfId="0" applyNumberFormat="1" applyFont="1" applyAlignment="1" applyProtection="1">
      <alignment vertical="center" shrinkToFit="1"/>
    </xf>
    <xf numFmtId="0" fontId="1" fillId="0" borderId="0" xfId="0" applyFont="1" applyAlignment="1" applyProtection="1">
      <alignment vertical="center"/>
    </xf>
    <xf numFmtId="0" fontId="23" fillId="0" borderId="5" xfId="0" applyFont="1" applyBorder="1" applyAlignment="1">
      <alignment vertical="center"/>
    </xf>
    <xf numFmtId="0" fontId="2" fillId="0" borderId="0" xfId="0" applyFont="1" applyAlignment="1" applyProtection="1">
      <alignment vertical="center"/>
    </xf>
    <xf numFmtId="0" fontId="2" fillId="0" borderId="0" xfId="0" applyFont="1" applyAlignment="1" applyProtection="1">
      <alignment horizontal="center" vertical="center"/>
    </xf>
    <xf numFmtId="0" fontId="2" fillId="0" borderId="0" xfId="0" applyFont="1" applyAlignment="1" applyProtection="1">
      <alignment horizontal="left" vertical="center"/>
    </xf>
    <xf numFmtId="0" fontId="6" fillId="0" borderId="0" xfId="0" applyFont="1" applyAlignment="1" applyProtection="1">
      <alignment vertical="center"/>
    </xf>
    <xf numFmtId="0" fontId="2" fillId="0" borderId="0" xfId="0" applyFont="1" applyBorder="1" applyAlignment="1" applyProtection="1">
      <alignment vertical="center"/>
    </xf>
    <xf numFmtId="0" fontId="12" fillId="0" borderId="0" xfId="0" applyFont="1" applyBorder="1" applyAlignment="1" applyProtection="1">
      <alignment vertical="center"/>
    </xf>
    <xf numFmtId="0" fontId="12" fillId="0" borderId="0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left" vertical="center"/>
    </xf>
    <xf numFmtId="0" fontId="12" fillId="0" borderId="0" xfId="0" applyFont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0" xfId="0" applyFont="1" applyAlignment="1" applyProtection="1">
      <alignment horizontal="center" vertical="center"/>
    </xf>
    <xf numFmtId="0" fontId="7" fillId="0" borderId="0" xfId="0" applyFont="1" applyBorder="1" applyAlignment="1" applyProtection="1">
      <alignment horizontal="left" vertical="center"/>
    </xf>
    <xf numFmtId="0" fontId="8" fillId="0" borderId="0" xfId="0" applyFont="1" applyAlignment="1" applyProtection="1">
      <alignment horizontal="right" vertical="center"/>
    </xf>
    <xf numFmtId="0" fontId="1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horizontal="left" vertical="center"/>
    </xf>
    <xf numFmtId="0" fontId="15" fillId="0" borderId="5" xfId="0" applyFont="1" applyFill="1" applyBorder="1" applyAlignment="1" applyProtection="1">
      <alignment vertical="center"/>
    </xf>
    <xf numFmtId="0" fontId="15" fillId="0" borderId="1" xfId="0" applyFont="1" applyFill="1" applyBorder="1" applyAlignment="1" applyProtection="1">
      <alignment vertical="center"/>
    </xf>
    <xf numFmtId="0" fontId="15" fillId="0" borderId="1" xfId="0" applyFont="1" applyFill="1" applyBorder="1" applyAlignment="1" applyProtection="1">
      <alignment horizontal="center" vertical="center"/>
    </xf>
    <xf numFmtId="0" fontId="15" fillId="0" borderId="1" xfId="0" applyFont="1" applyFill="1" applyBorder="1" applyAlignment="1" applyProtection="1">
      <alignment horizontal="left" vertical="center"/>
    </xf>
    <xf numFmtId="0" fontId="19" fillId="0" borderId="1" xfId="0" applyFont="1" applyFill="1" applyBorder="1" applyAlignment="1" applyProtection="1">
      <alignment vertical="center"/>
    </xf>
    <xf numFmtId="0" fontId="3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0" fillId="0" borderId="0" xfId="0" applyAlignment="1" applyProtection="1">
      <alignment vertical="center"/>
      <protection locked="0"/>
    </xf>
    <xf numFmtId="0" fontId="21" fillId="0" borderId="0" xfId="0" applyFont="1" applyAlignment="1" applyProtection="1">
      <alignment horizontal="left" vertical="center"/>
    </xf>
    <xf numFmtId="0" fontId="0" fillId="0" borderId="0" xfId="0" applyBorder="1" applyAlignment="1">
      <alignment vertical="center"/>
    </xf>
    <xf numFmtId="0" fontId="15" fillId="3" borderId="5" xfId="0" applyFont="1" applyFill="1" applyBorder="1" applyAlignment="1" applyProtection="1">
      <alignment vertical="center" shrinkToFit="1"/>
      <protection locked="0"/>
    </xf>
    <xf numFmtId="0" fontId="15" fillId="3" borderId="1" xfId="0" applyFont="1" applyFill="1" applyBorder="1" applyAlignment="1" applyProtection="1">
      <alignment vertical="center" shrinkToFit="1"/>
      <protection locked="0"/>
    </xf>
    <xf numFmtId="0" fontId="15" fillId="3" borderId="7" xfId="0" applyFont="1" applyFill="1" applyBorder="1" applyAlignment="1" applyProtection="1">
      <alignment vertical="center" shrinkToFit="1"/>
      <protection locked="0"/>
    </xf>
    <xf numFmtId="49" fontId="15" fillId="3" borderId="5" xfId="0" applyNumberFormat="1" applyFont="1" applyFill="1" applyBorder="1" applyAlignment="1" applyProtection="1">
      <alignment vertical="center" shrinkToFit="1"/>
      <protection locked="0"/>
    </xf>
    <xf numFmtId="49" fontId="15" fillId="3" borderId="3" xfId="0" applyNumberFormat="1" applyFont="1" applyFill="1" applyBorder="1" applyAlignment="1" applyProtection="1">
      <alignment vertical="center" shrinkToFit="1"/>
      <protection locked="0"/>
    </xf>
    <xf numFmtId="49" fontId="15" fillId="3" borderId="5" xfId="0" applyNumberFormat="1" applyFont="1" applyFill="1" applyBorder="1" applyAlignment="1" applyProtection="1">
      <alignment vertical="center"/>
      <protection locked="0"/>
    </xf>
    <xf numFmtId="49" fontId="15" fillId="3" borderId="3" xfId="0" applyNumberFormat="1" applyFont="1" applyFill="1" applyBorder="1" applyAlignment="1" applyProtection="1">
      <alignment vertical="center"/>
      <protection locked="0"/>
    </xf>
    <xf numFmtId="0" fontId="12" fillId="0" borderId="6" xfId="0" applyFont="1" applyBorder="1" applyAlignment="1" applyProtection="1">
      <alignment vertical="center"/>
    </xf>
    <xf numFmtId="0" fontId="12" fillId="0" borderId="6" xfId="0" applyFont="1" applyBorder="1" applyAlignment="1" applyProtection="1">
      <alignment horizontal="center" vertical="center"/>
    </xf>
    <xf numFmtId="0" fontId="12" fillId="0" borderId="6" xfId="0" applyFont="1" applyBorder="1" applyAlignment="1" applyProtection="1">
      <alignment horizontal="left" vertical="center"/>
    </xf>
    <xf numFmtId="0" fontId="4" fillId="0" borderId="2" xfId="0" applyFont="1" applyBorder="1" applyAlignment="1" applyProtection="1">
      <alignment vertical="center"/>
    </xf>
    <xf numFmtId="0" fontId="5" fillId="0" borderId="2" xfId="0" applyFont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left" vertical="center"/>
    </xf>
    <xf numFmtId="0" fontId="5" fillId="0" borderId="0" xfId="0" quotePrefix="1" applyFont="1" applyBorder="1" applyAlignment="1" applyProtection="1">
      <alignment vertical="center"/>
    </xf>
    <xf numFmtId="0" fontId="15" fillId="0" borderId="1" xfId="0" applyFont="1" applyFill="1" applyBorder="1" applyAlignment="1" applyProtection="1">
      <alignment horizontal="center" vertical="center" shrinkToFit="1"/>
    </xf>
    <xf numFmtId="167" fontId="15" fillId="3" borderId="3" xfId="1" applyNumberFormat="1" applyFont="1" applyFill="1" applyBorder="1" applyAlignment="1" applyProtection="1">
      <alignment horizontal="right" vertical="center" shrinkToFit="1"/>
      <protection locked="0"/>
    </xf>
    <xf numFmtId="0" fontId="15" fillId="2" borderId="0" xfId="0" quotePrefix="1" applyFont="1" applyFill="1" applyBorder="1" applyAlignment="1" applyProtection="1">
      <alignment horizontal="left" vertical="center"/>
    </xf>
    <xf numFmtId="0" fontId="15" fillId="0" borderId="0" xfId="0" applyFont="1" applyAlignment="1">
      <alignment vertical="center" shrinkToFit="1"/>
    </xf>
    <xf numFmtId="0" fontId="15" fillId="0" borderId="0" xfId="0" applyFont="1" applyAlignment="1" applyProtection="1">
      <alignment vertical="center"/>
    </xf>
    <xf numFmtId="167" fontId="15" fillId="0" borderId="3" xfId="1" applyNumberFormat="1" applyFont="1" applyFill="1" applyBorder="1" applyAlignment="1" applyProtection="1">
      <alignment horizontal="right" vertical="center" shrinkToFit="1"/>
    </xf>
    <xf numFmtId="0" fontId="15" fillId="2" borderId="0" xfId="0" quotePrefix="1" applyFont="1" applyFill="1" applyBorder="1" applyAlignment="1" applyProtection="1">
      <alignment horizontal="left" vertical="center" shrinkToFit="1"/>
    </xf>
    <xf numFmtId="0" fontId="26" fillId="0" borderId="0" xfId="0" applyFont="1" applyAlignment="1" applyProtection="1">
      <alignment vertical="center"/>
    </xf>
    <xf numFmtId="0" fontId="17" fillId="0" borderId="0" xfId="0" applyFont="1" applyAlignment="1" applyProtection="1">
      <alignment vertical="center"/>
    </xf>
    <xf numFmtId="167" fontId="15" fillId="0" borderId="3" xfId="1" applyNumberFormat="1" applyFont="1" applyFill="1" applyBorder="1" applyAlignment="1" applyProtection="1">
      <alignment horizontal="right" vertical="center" shrinkToFit="1"/>
      <protection locked="0"/>
    </xf>
    <xf numFmtId="165" fontId="15" fillId="2" borderId="0" xfId="0" quotePrefix="1" applyNumberFormat="1" applyFont="1" applyFill="1" applyBorder="1" applyAlignment="1" applyProtection="1">
      <alignment horizontal="right" vertical="center" shrinkToFit="1"/>
    </xf>
    <xf numFmtId="165" fontId="15" fillId="2" borderId="0" xfId="2" quotePrefix="1" applyNumberFormat="1" applyFont="1" applyFill="1" applyBorder="1" applyAlignment="1" applyProtection="1">
      <alignment horizontal="right" vertical="center" shrinkToFit="1"/>
    </xf>
    <xf numFmtId="166" fontId="15" fillId="2" borderId="0" xfId="2" applyNumberFormat="1" applyFont="1" applyFill="1" applyBorder="1" applyAlignment="1" applyProtection="1">
      <alignment vertical="center" shrinkToFit="1"/>
    </xf>
    <xf numFmtId="3" fontId="15" fillId="0" borderId="0" xfId="0" applyNumberFormat="1" applyFont="1" applyBorder="1" applyAlignment="1" applyProtection="1">
      <alignment horizontal="left" vertical="center"/>
    </xf>
    <xf numFmtId="164" fontId="15" fillId="3" borderId="3" xfId="1" applyNumberFormat="1" applyFont="1" applyFill="1" applyBorder="1" applyAlignment="1" applyProtection="1">
      <alignment horizontal="center" vertical="center" shrinkToFit="1"/>
      <protection locked="0"/>
    </xf>
    <xf numFmtId="0" fontId="15" fillId="0" borderId="0" xfId="0" applyFont="1" applyFill="1" applyBorder="1" applyAlignment="1" applyProtection="1">
      <alignment vertical="center"/>
    </xf>
    <xf numFmtId="164" fontId="15" fillId="0" borderId="0" xfId="1" applyNumberFormat="1" applyFont="1" applyFill="1" applyBorder="1" applyAlignment="1" applyProtection="1">
      <alignment horizontal="center" vertical="center" shrinkToFit="1"/>
      <protection locked="0"/>
    </xf>
    <xf numFmtId="167" fontId="15" fillId="0" borderId="0" xfId="1" applyNumberFormat="1" applyFont="1" applyFill="1" applyBorder="1" applyAlignment="1" applyProtection="1">
      <alignment horizontal="right" vertical="center" shrinkToFit="1"/>
      <protection locked="0"/>
    </xf>
    <xf numFmtId="0" fontId="15" fillId="0" borderId="0" xfId="0" quotePrefix="1" applyFont="1" applyFill="1" applyAlignment="1" applyProtection="1">
      <alignment vertical="center" shrinkToFit="1"/>
    </xf>
    <xf numFmtId="0" fontId="15" fillId="0" borderId="0" xfId="0" applyFont="1" applyFill="1" applyAlignment="1">
      <alignment vertical="center" shrinkToFit="1"/>
    </xf>
    <xf numFmtId="0" fontId="1" fillId="0" borderId="0" xfId="0" applyFont="1" applyFill="1" applyAlignment="1" applyProtection="1">
      <alignment vertical="center"/>
    </xf>
    <xf numFmtId="0" fontId="15" fillId="0" borderId="0" xfId="0" applyFont="1" applyFill="1" applyAlignment="1" applyProtection="1">
      <alignment vertical="center"/>
    </xf>
    <xf numFmtId="0" fontId="3" fillId="2" borderId="0" xfId="0" applyFont="1" applyFill="1" applyAlignment="1" applyProtection="1">
      <alignment vertical="center"/>
    </xf>
    <xf numFmtId="167" fontId="15" fillId="0" borderId="0" xfId="1" applyNumberFormat="1" applyFont="1" applyFill="1" applyBorder="1" applyAlignment="1" applyProtection="1">
      <alignment horizontal="right" vertical="center"/>
      <protection locked="0"/>
    </xf>
    <xf numFmtId="0" fontId="15" fillId="0" borderId="0" xfId="0" quotePrefix="1" applyFont="1" applyFill="1" applyAlignment="1" applyProtection="1">
      <alignment vertical="center"/>
    </xf>
    <xf numFmtId="0" fontId="15" fillId="0" borderId="0" xfId="0" applyFont="1" applyFill="1" applyAlignment="1">
      <alignment vertical="center"/>
    </xf>
    <xf numFmtId="165" fontId="15" fillId="3" borderId="3" xfId="2" applyNumberFormat="1" applyFont="1" applyFill="1" applyBorder="1" applyAlignment="1" applyProtection="1">
      <alignment vertical="center" shrinkToFit="1"/>
      <protection locked="0"/>
    </xf>
    <xf numFmtId="0" fontId="0" fillId="0" borderId="9" xfId="0" applyBorder="1" applyAlignment="1">
      <alignment vertical="center"/>
    </xf>
    <xf numFmtId="0" fontId="15" fillId="3" borderId="5" xfId="0" applyFont="1" applyFill="1" applyBorder="1" applyAlignment="1" applyProtection="1">
      <alignment vertical="center"/>
    </xf>
    <xf numFmtId="0" fontId="15" fillId="3" borderId="1" xfId="0" applyFont="1" applyFill="1" applyBorder="1" applyAlignment="1" applyProtection="1">
      <alignment vertical="center"/>
    </xf>
    <xf numFmtId="165" fontId="15" fillId="0" borderId="15" xfId="0" applyNumberFormat="1" applyFont="1" applyFill="1" applyBorder="1" applyAlignment="1">
      <alignment vertical="center" shrinkToFit="1"/>
    </xf>
    <xf numFmtId="0" fontId="15" fillId="0" borderId="9" xfId="0" quotePrefix="1" applyFont="1" applyFill="1" applyBorder="1" applyAlignment="1" applyProtection="1">
      <alignment vertical="center"/>
    </xf>
    <xf numFmtId="0" fontId="15" fillId="0" borderId="0" xfId="0" applyFont="1" applyFill="1" applyBorder="1" applyAlignment="1">
      <alignment vertical="center"/>
    </xf>
    <xf numFmtId="165" fontId="15" fillId="0" borderId="0" xfId="0" applyNumberFormat="1" applyFont="1" applyFill="1" applyBorder="1" applyAlignment="1">
      <alignment vertical="center" shrinkToFit="1"/>
    </xf>
    <xf numFmtId="0" fontId="15" fillId="0" borderId="0" xfId="0" quotePrefix="1" applyFont="1" applyFill="1" applyBorder="1" applyAlignment="1" applyProtection="1">
      <alignment vertical="center"/>
    </xf>
    <xf numFmtId="0" fontId="5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horizontal="left" vertical="center"/>
    </xf>
    <xf numFmtId="0" fontId="5" fillId="0" borderId="0" xfId="0" applyFont="1" applyAlignment="1" applyProtection="1">
      <alignment horizontal="right" vertical="center"/>
    </xf>
    <xf numFmtId="0" fontId="15" fillId="0" borderId="2" xfId="0" applyFont="1" applyBorder="1" applyAlignment="1" applyProtection="1">
      <alignment vertical="center"/>
    </xf>
    <xf numFmtId="0" fontId="15" fillId="0" borderId="2" xfId="0" applyFont="1" applyBorder="1" applyAlignment="1" applyProtection="1">
      <alignment horizontal="left" vertical="center"/>
    </xf>
    <xf numFmtId="3" fontId="15" fillId="0" borderId="0" xfId="0" applyNumberFormat="1" applyFont="1" applyBorder="1" applyAlignment="1" applyProtection="1">
      <alignment horizontal="right" vertical="center" shrinkToFit="1"/>
    </xf>
    <xf numFmtId="0" fontId="15" fillId="0" borderId="0" xfId="0" applyFont="1" applyAlignment="1" applyProtection="1">
      <alignment horizontal="right" vertical="center" shrinkToFit="1"/>
    </xf>
    <xf numFmtId="49" fontId="5" fillId="0" borderId="0" xfId="0" applyNumberFormat="1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left" vertical="center"/>
    </xf>
    <xf numFmtId="3" fontId="13" fillId="0" borderId="0" xfId="0" applyNumberFormat="1" applyFont="1" applyBorder="1" applyAlignment="1" applyProtection="1">
      <alignment horizontal="right" vertical="center" shrinkToFit="1"/>
    </xf>
    <xf numFmtId="3" fontId="5" fillId="0" borderId="0" xfId="0" applyNumberFormat="1" applyFont="1" applyBorder="1" applyAlignment="1" applyProtection="1">
      <alignment horizontal="left" vertical="center"/>
    </xf>
    <xf numFmtId="3" fontId="5" fillId="0" borderId="0" xfId="0" applyNumberFormat="1" applyFont="1" applyBorder="1" applyAlignment="1" applyProtection="1">
      <alignment horizontal="right" vertical="center"/>
    </xf>
    <xf numFmtId="3" fontId="1" fillId="0" borderId="0" xfId="0" applyNumberFormat="1" applyFont="1" applyAlignment="1" applyProtection="1">
      <alignment vertical="center"/>
    </xf>
    <xf numFmtId="0" fontId="18" fillId="0" borderId="0" xfId="0" applyFont="1" applyAlignment="1" applyProtection="1">
      <alignment vertical="center"/>
    </xf>
    <xf numFmtId="166" fontId="15" fillId="2" borderId="0" xfId="2" applyNumberFormat="1" applyFont="1" applyFill="1" applyBorder="1" applyAlignment="1" applyProtection="1">
      <alignment vertical="center"/>
    </xf>
    <xf numFmtId="49" fontId="15" fillId="0" borderId="9" xfId="0" applyNumberFormat="1" applyFont="1" applyFill="1" applyBorder="1" applyAlignment="1" applyProtection="1">
      <alignment vertical="center" shrinkToFit="1"/>
      <protection locked="0"/>
    </xf>
    <xf numFmtId="49" fontId="15" fillId="0" borderId="0" xfId="0" applyNumberFormat="1" applyFont="1" applyFill="1" applyBorder="1" applyAlignment="1" applyProtection="1">
      <alignment vertical="center" shrinkToFit="1"/>
      <protection locked="0"/>
    </xf>
    <xf numFmtId="49" fontId="15" fillId="0" borderId="9" xfId="0" applyNumberFormat="1" applyFont="1" applyFill="1" applyBorder="1" applyAlignment="1" applyProtection="1">
      <alignment vertical="center"/>
      <protection locked="0"/>
    </xf>
    <xf numFmtId="49" fontId="15" fillId="0" borderId="0" xfId="0" applyNumberFormat="1" applyFont="1" applyFill="1" applyBorder="1" applyAlignment="1" applyProtection="1">
      <alignment vertical="center"/>
      <protection locked="0"/>
    </xf>
    <xf numFmtId="0" fontId="14" fillId="0" borderId="9" xfId="0" applyFont="1" applyBorder="1" applyAlignment="1" applyProtection="1">
      <alignment vertical="center"/>
    </xf>
    <xf numFmtId="0" fontId="14" fillId="0" borderId="0" xfId="0" applyFont="1" applyBorder="1" applyAlignment="1" applyProtection="1">
      <alignment vertical="center"/>
    </xf>
    <xf numFmtId="49" fontId="15" fillId="3" borderId="10" xfId="0" applyNumberFormat="1" applyFont="1" applyFill="1" applyBorder="1" applyAlignment="1" applyProtection="1">
      <alignment vertical="center" shrinkToFit="1"/>
      <protection locked="0"/>
    </xf>
    <xf numFmtId="49" fontId="15" fillId="3" borderId="15" xfId="0" applyNumberFormat="1" applyFont="1" applyFill="1" applyBorder="1" applyAlignment="1" applyProtection="1">
      <alignment vertical="center" shrinkToFit="1"/>
      <protection locked="0"/>
    </xf>
    <xf numFmtId="9" fontId="15" fillId="3" borderId="5" xfId="2" applyFont="1" applyFill="1" applyBorder="1" applyAlignment="1" applyProtection="1">
      <alignment horizontal="left" vertical="center" shrinkToFit="1"/>
      <protection locked="0"/>
    </xf>
    <xf numFmtId="9" fontId="0" fillId="0" borderId="7" xfId="2" applyFont="1" applyBorder="1" applyAlignment="1">
      <alignment vertical="center" shrinkToFit="1"/>
    </xf>
    <xf numFmtId="3" fontId="15" fillId="3" borderId="5" xfId="2" applyNumberFormat="1" applyFont="1" applyFill="1" applyBorder="1" applyAlignment="1" applyProtection="1">
      <alignment horizontal="left" vertical="center" shrinkToFit="1"/>
      <protection locked="0"/>
    </xf>
    <xf numFmtId="3" fontId="0" fillId="0" borderId="7" xfId="0" applyNumberFormat="1" applyBorder="1" applyAlignment="1">
      <alignment vertical="center" shrinkToFit="1"/>
    </xf>
    <xf numFmtId="49" fontId="15" fillId="3" borderId="5" xfId="0" applyNumberFormat="1" applyFont="1" applyFill="1" applyBorder="1" applyAlignment="1" applyProtection="1">
      <alignment vertical="center" shrinkToFit="1"/>
      <protection locked="0"/>
    </xf>
    <xf numFmtId="0" fontId="0" fillId="3" borderId="1" xfId="0" applyFill="1" applyBorder="1" applyAlignment="1">
      <alignment vertical="center" shrinkToFit="1"/>
    </xf>
    <xf numFmtId="0" fontId="0" fillId="0" borderId="1" xfId="0" applyBorder="1" applyAlignment="1">
      <alignment vertical="center" shrinkToFit="1"/>
    </xf>
    <xf numFmtId="0" fontId="0" fillId="0" borderId="7" xfId="0" applyBorder="1" applyAlignment="1">
      <alignment vertical="center" shrinkToFit="1"/>
    </xf>
    <xf numFmtId="4" fontId="15" fillId="3" borderId="5" xfId="2" applyNumberFormat="1" applyFont="1" applyFill="1" applyBorder="1" applyAlignment="1" applyProtection="1">
      <alignment horizontal="left" vertical="center" shrinkToFit="1"/>
      <protection locked="0"/>
    </xf>
    <xf numFmtId="4" fontId="0" fillId="0" borderId="7" xfId="0" applyNumberFormat="1" applyBorder="1" applyAlignment="1">
      <alignment vertical="center" shrinkToFit="1"/>
    </xf>
    <xf numFmtId="9" fontId="15" fillId="3" borderId="5" xfId="2" applyNumberFormat="1" applyFont="1" applyFill="1" applyBorder="1" applyAlignment="1" applyProtection="1">
      <alignment horizontal="left" vertical="center" shrinkToFit="1"/>
      <protection locked="0"/>
    </xf>
    <xf numFmtId="0" fontId="15" fillId="0" borderId="1" xfId="0" applyFont="1" applyBorder="1" applyAlignment="1" applyProtection="1">
      <alignment horizontal="left" vertical="top" wrapText="1"/>
    </xf>
    <xf numFmtId="0" fontId="15" fillId="0" borderId="7" xfId="0" applyFont="1" applyBorder="1" applyAlignment="1">
      <alignment horizontal="left" vertical="top" wrapText="1"/>
    </xf>
    <xf numFmtId="0" fontId="15" fillId="0" borderId="8" xfId="0" applyFont="1" applyBorder="1" applyAlignment="1" applyProtection="1">
      <alignment vertical="center" shrinkToFit="1"/>
    </xf>
    <xf numFmtId="0" fontId="15" fillId="0" borderId="6" xfId="0" applyFont="1" applyBorder="1" applyAlignment="1">
      <alignment vertical="center" shrinkToFit="1"/>
    </xf>
    <xf numFmtId="0" fontId="15" fillId="0" borderId="11" xfId="0" applyFont="1" applyBorder="1" applyAlignment="1">
      <alignment vertical="center" shrinkToFit="1"/>
    </xf>
    <xf numFmtId="0" fontId="15" fillId="0" borderId="9" xfId="0" applyFont="1" applyBorder="1" applyAlignment="1" applyProtection="1">
      <alignment vertical="center" shrinkToFit="1"/>
    </xf>
    <xf numFmtId="0" fontId="15" fillId="0" borderId="0" xfId="0" applyFont="1" applyBorder="1" applyAlignment="1">
      <alignment vertical="center" shrinkToFit="1"/>
    </xf>
    <xf numFmtId="0" fontId="15" fillId="0" borderId="13" xfId="0" applyFont="1" applyBorder="1" applyAlignment="1">
      <alignment vertical="center" shrinkToFit="1"/>
    </xf>
    <xf numFmtId="0" fontId="15" fillId="3" borderId="5" xfId="0" applyFont="1" applyFill="1" applyBorder="1" applyAlignment="1" applyProtection="1">
      <alignment vertical="center"/>
    </xf>
    <xf numFmtId="0" fontId="15" fillId="3" borderId="1" xfId="0" applyFont="1" applyFill="1" applyBorder="1" applyAlignment="1" applyProtection="1">
      <alignment vertical="center"/>
    </xf>
    <xf numFmtId="49" fontId="15" fillId="3" borderId="5" xfId="0" applyNumberFormat="1" applyFont="1" applyFill="1" applyBorder="1" applyAlignment="1" applyProtection="1">
      <alignment horizontal="left" vertical="top" wrapText="1"/>
      <protection locked="0"/>
    </xf>
    <xf numFmtId="0" fontId="15" fillId="3" borderId="1" xfId="0" applyFont="1" applyFill="1" applyBorder="1" applyAlignment="1" applyProtection="1">
      <alignment horizontal="left" vertical="top" wrapText="1"/>
      <protection locked="0"/>
    </xf>
    <xf numFmtId="0" fontId="15" fillId="3" borderId="7" xfId="0" applyFont="1" applyFill="1" applyBorder="1" applyAlignment="1" applyProtection="1">
      <alignment horizontal="left" vertical="top" wrapText="1"/>
      <protection locked="0"/>
    </xf>
    <xf numFmtId="0" fontId="15" fillId="0" borderId="5" xfId="0" applyFont="1" applyFill="1" applyBorder="1" applyAlignment="1" applyProtection="1">
      <alignment vertical="center"/>
    </xf>
    <xf numFmtId="0" fontId="15" fillId="0" borderId="1" xfId="0" applyFont="1" applyFill="1" applyBorder="1" applyAlignment="1" applyProtection="1">
      <alignment vertical="center"/>
    </xf>
    <xf numFmtId="0" fontId="15" fillId="0" borderId="0" xfId="0" quotePrefix="1" applyFont="1" applyAlignment="1" applyProtection="1">
      <alignment vertical="center" shrinkToFit="1"/>
    </xf>
    <xf numFmtId="0" fontId="15" fillId="0" borderId="0" xfId="0" applyFont="1" applyAlignment="1">
      <alignment vertical="center" shrinkToFit="1"/>
    </xf>
    <xf numFmtId="49" fontId="15" fillId="3" borderId="1" xfId="0" applyNumberFormat="1" applyFont="1" applyFill="1" applyBorder="1" applyAlignment="1" applyProtection="1">
      <alignment horizontal="left" vertical="top" wrapText="1"/>
      <protection locked="0"/>
    </xf>
    <xf numFmtId="49" fontId="15" fillId="3" borderId="7" xfId="0" applyNumberFormat="1" applyFont="1" applyFill="1" applyBorder="1" applyAlignment="1" applyProtection="1">
      <alignment horizontal="left" vertical="top" wrapText="1"/>
      <protection locked="0"/>
    </xf>
    <xf numFmtId="0" fontId="0" fillId="0" borderId="1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18" fillId="3" borderId="5" xfId="0" applyFont="1" applyFill="1" applyBorder="1" applyAlignment="1" applyProtection="1">
      <alignment vertical="center" shrinkToFit="1"/>
      <protection locked="0"/>
    </xf>
    <xf numFmtId="0" fontId="18" fillId="3" borderId="1" xfId="0" applyFont="1" applyFill="1" applyBorder="1" applyAlignment="1" applyProtection="1">
      <alignment vertical="center" shrinkToFit="1"/>
      <protection locked="0"/>
    </xf>
    <xf numFmtId="0" fontId="18" fillId="3" borderId="7" xfId="0" applyFont="1" applyFill="1" applyBorder="1" applyAlignment="1" applyProtection="1">
      <alignment vertical="center" shrinkToFit="1"/>
      <protection locked="0"/>
    </xf>
    <xf numFmtId="49" fontId="15" fillId="3" borderId="5" xfId="0" applyNumberFormat="1" applyFont="1" applyFill="1" applyBorder="1" applyAlignment="1" applyProtection="1">
      <alignment horizontal="left" vertical="center" shrinkToFit="1"/>
      <protection locked="0"/>
    </xf>
    <xf numFmtId="49" fontId="15" fillId="3" borderId="1" xfId="0" applyNumberFormat="1" applyFont="1" applyFill="1" applyBorder="1" applyAlignment="1" applyProtection="1">
      <alignment horizontal="left" vertical="center" shrinkToFit="1"/>
      <protection locked="0"/>
    </xf>
    <xf numFmtId="49" fontId="15" fillId="3" borderId="7" xfId="0" applyNumberFormat="1" applyFont="1" applyFill="1" applyBorder="1" applyAlignment="1" applyProtection="1">
      <alignment horizontal="left" vertical="center" shrinkToFit="1"/>
      <protection locked="0"/>
    </xf>
    <xf numFmtId="0" fontId="15" fillId="3" borderId="5" xfId="0" applyFont="1" applyFill="1" applyBorder="1" applyAlignment="1" applyProtection="1">
      <alignment vertical="center" shrinkToFit="1"/>
      <protection locked="0"/>
    </xf>
    <xf numFmtId="0" fontId="15" fillId="3" borderId="1" xfId="0" applyFont="1" applyFill="1" applyBorder="1" applyAlignment="1" applyProtection="1">
      <alignment vertical="center" shrinkToFit="1"/>
      <protection locked="0"/>
    </xf>
    <xf numFmtId="0" fontId="15" fillId="3" borderId="7" xfId="0" applyFont="1" applyFill="1" applyBorder="1" applyAlignment="1" applyProtection="1">
      <alignment vertical="center" shrinkToFit="1"/>
      <protection locked="0"/>
    </xf>
    <xf numFmtId="49" fontId="15" fillId="3" borderId="1" xfId="0" applyNumberFormat="1" applyFont="1" applyFill="1" applyBorder="1" applyAlignment="1" applyProtection="1">
      <alignment vertical="center" shrinkToFit="1"/>
      <protection locked="0"/>
    </xf>
    <xf numFmtId="49" fontId="15" fillId="3" borderId="7" xfId="0" applyNumberFormat="1" applyFont="1" applyFill="1" applyBorder="1" applyAlignment="1" applyProtection="1">
      <alignment vertical="center" shrinkToFit="1"/>
      <protection locked="0"/>
    </xf>
    <xf numFmtId="0" fontId="15" fillId="0" borderId="1" xfId="0" applyFont="1" applyBorder="1" applyAlignment="1" applyProtection="1">
      <alignment vertical="center"/>
    </xf>
    <xf numFmtId="0" fontId="15" fillId="0" borderId="5" xfId="0" applyFont="1" applyBorder="1" applyAlignment="1" applyProtection="1">
      <alignment vertical="center" wrapText="1"/>
    </xf>
    <xf numFmtId="0" fontId="15" fillId="0" borderId="5" xfId="0" applyFont="1" applyBorder="1" applyAlignment="1" applyProtection="1">
      <alignment vertical="center"/>
    </xf>
    <xf numFmtId="0" fontId="0" fillId="0" borderId="1" xfId="0" applyBorder="1" applyAlignment="1">
      <alignment vertical="center"/>
    </xf>
    <xf numFmtId="0" fontId="0" fillId="0" borderId="7" xfId="0" applyBorder="1" applyAlignment="1">
      <alignment vertical="center"/>
    </xf>
    <xf numFmtId="0" fontId="15" fillId="0" borderId="5" xfId="0" applyFont="1" applyFill="1" applyBorder="1" applyAlignment="1" applyProtection="1">
      <alignment vertical="center" shrinkToFit="1"/>
    </xf>
    <xf numFmtId="0" fontId="18" fillId="0" borderId="5" xfId="0" applyFont="1" applyBorder="1" applyAlignment="1" applyProtection="1">
      <alignment vertical="center" shrinkToFit="1"/>
    </xf>
    <xf numFmtId="0" fontId="15" fillId="0" borderId="1" xfId="0" applyFont="1" applyBorder="1" applyAlignment="1">
      <alignment vertical="center" shrinkToFit="1"/>
    </xf>
    <xf numFmtId="0" fontId="15" fillId="0" borderId="7" xfId="0" applyFont="1" applyBorder="1" applyAlignment="1">
      <alignment vertical="center" shrinkToFit="1"/>
    </xf>
    <xf numFmtId="0" fontId="15" fillId="0" borderId="5" xfId="0" quotePrefix="1" applyFont="1" applyFill="1" applyBorder="1" applyAlignment="1" applyProtection="1">
      <alignment vertical="center" shrinkToFit="1"/>
    </xf>
    <xf numFmtId="0" fontId="15" fillId="0" borderId="1" xfId="0" applyFont="1" applyFill="1" applyBorder="1" applyAlignment="1" applyProtection="1">
      <alignment vertical="center" shrinkToFit="1"/>
    </xf>
    <xf numFmtId="49" fontId="15" fillId="3" borderId="5" xfId="0" quotePrefix="1" applyNumberFormat="1" applyFont="1" applyFill="1" applyBorder="1" applyAlignment="1" applyProtection="1">
      <alignment vertical="center" shrinkToFit="1"/>
      <protection locked="0"/>
    </xf>
  </cellXfs>
  <cellStyles count="3">
    <cellStyle name="Komma" xfId="1" builtinId="3"/>
    <cellStyle name="Prozent" xfId="2" builtinId="5"/>
    <cellStyle name="Stand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223631</xdr:colOff>
      <xdr:row>0</xdr:row>
      <xdr:rowOff>139153</xdr:rowOff>
    </xdr:from>
    <xdr:to>
      <xdr:col>15</xdr:col>
      <xdr:colOff>795131</xdr:colOff>
      <xdr:row>21</xdr:row>
      <xdr:rowOff>1628775</xdr:rowOff>
    </xdr:to>
    <xdr:sp macro="" textlink="">
      <xdr:nvSpPr>
        <xdr:cNvPr id="7" name="Text Box 3"/>
        <xdr:cNvSpPr txBox="1">
          <a:spLocks noChangeArrowheads="1"/>
        </xdr:cNvSpPr>
      </xdr:nvSpPr>
      <xdr:spPr bwMode="auto">
        <a:xfrm>
          <a:off x="7405481" y="139153"/>
          <a:ext cx="3238500" cy="5404397"/>
        </a:xfrm>
        <a:prstGeom prst="rect">
          <a:avLst/>
        </a:prstGeom>
        <a:solidFill>
          <a:srgbClr val="99CC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CH" sz="1000" b="1">
              <a:solidFill>
                <a:schemeClr val="bg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&gt;&gt; Hinweise</a:t>
          </a:r>
          <a:r>
            <a:rPr lang="de-CH" sz="1000" b="1" baseline="0">
              <a:solidFill>
                <a:schemeClr val="bg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de-CH" sz="1000" b="1">
              <a:solidFill>
                <a:schemeClr val="bg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&lt;&lt;</a:t>
          </a:r>
          <a:endParaRPr lang="de-CH" sz="1000" b="1">
            <a:solidFill>
              <a:schemeClr val="bg1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de-CH" sz="1000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CH" sz="1000" b="1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Das Erhebungsblatt</a:t>
          </a:r>
          <a:r>
            <a:rPr lang="de-CH" sz="1000" b="1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Gebäudekennzahlen </a:t>
          </a:r>
          <a:r>
            <a:rPr lang="de-CH" sz="1000" b="1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ist im Rahmen der Projektdokumentation auszufüllen unter Einbezug des externen Planers (</a:t>
          </a:r>
          <a:r>
            <a:rPr lang="de-CH" sz="1000" b="1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zwingend für alle Projekte &gt; CHF 2 Mio. BKP 2)</a:t>
          </a:r>
          <a:r>
            <a:rPr lang="de-CH" sz="1000" b="1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</a:t>
          </a:r>
          <a:endParaRPr lang="de-CH" sz="1000" b="1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marL="171450" marR="0" lvl="0" indent="-17145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 panose="05050102010706020507" pitchFamily="18" charset="2"/>
            <a:buChar char="-"/>
            <a:tabLst/>
            <a:defRPr/>
          </a:pPr>
          <a:r>
            <a:rPr lang="de-CH" sz="1000" b="1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Vorhandene</a:t>
          </a:r>
          <a:r>
            <a:rPr lang="de-CH" sz="1000" b="1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Grundlagen und Daten nutzen, z.B. Formulierung Projektbeschrieb aus Projektauftrag, Planerausschreibung o.Ä.</a:t>
          </a:r>
        </a:p>
        <a:p>
          <a:pPr marL="171450" marR="0" lvl="0" indent="-17145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 panose="05050102010706020507" pitchFamily="18" charset="2"/>
            <a:buChar char="-"/>
            <a:tabLst/>
            <a:defRPr/>
          </a:pPr>
          <a:r>
            <a:rPr lang="de-CH" sz="1000" b="1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Projektspezifisch ausfüllen, pragmatischer Ansatz gewünscht: bei kleineren Projekten reduzierter Umfang (nur aussage-kräftige Parameter/Kennzahlen) </a:t>
          </a:r>
        </a:p>
        <a:p>
          <a:pPr marL="171450" marR="0" lvl="0" indent="-17145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 panose="05050102010706020507" pitchFamily="18" charset="2"/>
            <a:buChar char="-"/>
            <a:tabLst/>
            <a:defRPr/>
          </a:pPr>
          <a:r>
            <a:rPr lang="de-CH" sz="1000" b="1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Faltblätter benötigen mehr Informationen: Sorgfalt bei Formulierung Projektbeschrieb, zusätzlich benötigt werden Publikationspläne und Fotografenfotos.</a:t>
          </a:r>
          <a:endParaRPr lang="de-CH" sz="1000" b="1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de-CH" sz="1000" b="1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CH" sz="1000" b="1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Ablauf:</a:t>
          </a:r>
        </a:p>
        <a:p>
          <a:pPr marL="171450" marR="0" lvl="0" indent="-17145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 panose="05050102010706020507" pitchFamily="18" charset="2"/>
            <a:buChar char="-"/>
            <a:tabLst/>
            <a:defRPr/>
          </a:pPr>
          <a:r>
            <a:rPr lang="de-CH" sz="1000" b="1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Planer</a:t>
          </a:r>
          <a:r>
            <a:rPr lang="de-CH" sz="1000" b="1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(i.d.R. Architekt) erstellt Entwurf und schickt diesen an den Projektleiter Bauherr (PL B)</a:t>
          </a:r>
        </a:p>
        <a:p>
          <a:pPr marL="171450" marR="0" indent="-17145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 panose="05050102010706020507" pitchFamily="18" charset="2"/>
            <a:buChar char="-"/>
            <a:tabLst/>
            <a:defRPr/>
          </a:pPr>
          <a:r>
            <a:rPr lang="de-CH" sz="1000" b="1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PL B prüft die Angaben, </a:t>
          </a:r>
          <a:r>
            <a:rPr lang="de-CH" sz="1000" b="1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ergänzt wenn nötig </a:t>
          </a:r>
          <a:endParaRPr lang="de-CH" sz="1000" b="1" baseline="0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171450" marR="0" indent="-17145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 panose="05050102010706020507" pitchFamily="18" charset="2"/>
            <a:buChar char="-"/>
            <a:tabLst/>
            <a:defRPr/>
          </a:pPr>
          <a:r>
            <a:rPr lang="de-CH" sz="1000" b="1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PL B leitet das Erhebungsblatt zur Kontrolle an zuständige Fachstelle Baukosten des HBA weiter; </a:t>
          </a:r>
          <a:br>
            <a:rPr lang="de-CH" sz="1000" b="1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de-CH" sz="1000" b="1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Soll ein Faltblatt erstellt werden &gt; Erhebungsblatt und Beilagen zusätzlich an die Fachstelle Publikationen (Mauro Pausa).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de-CH" sz="1000" b="1" baseline="0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CH" sz="1000" b="1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Technische Hinweise: </a:t>
          </a:r>
        </a:p>
        <a:p>
          <a:pPr marL="171450" marR="0" indent="-17145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 panose="05050102010706020507" pitchFamily="18" charset="2"/>
            <a:buChar char="-"/>
            <a:tabLst/>
            <a:defRPr/>
          </a:pPr>
          <a:r>
            <a:rPr lang="de-CH" sz="1000" b="1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Auszufüllen sind jeweils die grau hinterlegten Felder </a:t>
          </a:r>
        </a:p>
        <a:p>
          <a:pPr marL="171450" marR="0" indent="-17145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 panose="05050102010706020507" pitchFamily="18" charset="2"/>
            <a:buChar char="-"/>
            <a:tabLst/>
            <a:defRPr/>
          </a:pPr>
          <a:r>
            <a:rPr lang="de-CH" sz="1000" b="1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Foto &amp; Pläne einfügen: Schreibschutz aufheben "überprüfen" &gt; "Blattschutz aufheben".</a:t>
          </a:r>
        </a:p>
      </xdr:txBody>
    </xdr:sp>
    <xdr:clientData/>
  </xdr:twoCellAnchor>
  <xdr:twoCellAnchor editAs="oneCell">
    <xdr:from>
      <xdr:col>0</xdr:col>
      <xdr:colOff>55217</xdr:colOff>
      <xdr:row>0</xdr:row>
      <xdr:rowOff>33130</xdr:rowOff>
    </xdr:from>
    <xdr:to>
      <xdr:col>4</xdr:col>
      <xdr:colOff>8536</xdr:colOff>
      <xdr:row>3</xdr:row>
      <xdr:rowOff>113266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217" y="33130"/>
          <a:ext cx="3003804" cy="6294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O207"/>
  <sheetViews>
    <sheetView showGridLines="0" tabSelected="1" view="pageLayout" zoomScale="85" zoomScaleNormal="100" zoomScaleSheetLayoutView="115" zoomScalePageLayoutView="85" workbookViewId="0">
      <selection activeCell="C221" sqref="C221"/>
    </sheetView>
  </sheetViews>
  <sheetFormatPr baseColWidth="10" defaultColWidth="11" defaultRowHeight="13.8" x14ac:dyDescent="0.25"/>
  <cols>
    <col min="1" max="1" width="4.69921875" style="2" customWidth="1"/>
    <col min="2" max="2" width="3.8984375" style="2" customWidth="1"/>
    <col min="3" max="3" width="25.19921875" style="2" customWidth="1"/>
    <col min="4" max="4" width="6.19921875" style="7" customWidth="1"/>
    <col min="5" max="5" width="8.09765625" style="8" customWidth="1"/>
    <col min="6" max="6" width="10.5" style="2" customWidth="1"/>
    <col min="7" max="10" width="6.3984375" style="2" customWidth="1"/>
    <col min="11" max="11" width="9" style="2" customWidth="1"/>
    <col min="12" max="12" width="11" style="5"/>
    <col min="13" max="13" width="7" style="2" customWidth="1"/>
    <col min="14" max="14" width="6" style="2" customWidth="1"/>
    <col min="15" max="16384" width="11" style="2"/>
  </cols>
  <sheetData>
    <row r="1" spans="2:12" s="108" customFormat="1" x14ac:dyDescent="0.25">
      <c r="D1" s="109"/>
      <c r="E1" s="110"/>
      <c r="L1" s="106"/>
    </row>
    <row r="2" spans="2:12" s="108" customFormat="1" x14ac:dyDescent="0.25">
      <c r="B2" s="111"/>
      <c r="D2" s="109"/>
      <c r="E2" s="110"/>
      <c r="F2" s="112"/>
      <c r="G2" s="112"/>
      <c r="H2" s="112"/>
      <c r="I2" s="112"/>
      <c r="J2" s="112"/>
      <c r="K2" s="112"/>
      <c r="L2" s="106"/>
    </row>
    <row r="3" spans="2:12" s="108" customFormat="1" x14ac:dyDescent="0.25">
      <c r="B3" s="111"/>
      <c r="D3" s="109"/>
      <c r="E3" s="110"/>
      <c r="F3" s="112"/>
      <c r="G3" s="112"/>
      <c r="H3" s="112"/>
      <c r="I3" s="112"/>
      <c r="J3" s="112"/>
      <c r="K3" s="112"/>
      <c r="L3" s="106"/>
    </row>
    <row r="4" spans="2:12" s="108" customFormat="1" x14ac:dyDescent="0.25">
      <c r="B4" s="111"/>
      <c r="D4" s="109"/>
      <c r="E4" s="110"/>
      <c r="F4" s="112"/>
      <c r="G4" s="112"/>
      <c r="H4" s="112"/>
      <c r="I4" s="112"/>
      <c r="J4" s="112"/>
      <c r="K4" s="112"/>
      <c r="L4" s="106"/>
    </row>
    <row r="5" spans="2:12" s="116" customFormat="1" x14ac:dyDescent="0.25">
      <c r="B5" s="113"/>
      <c r="C5" s="113"/>
      <c r="D5" s="114"/>
      <c r="E5" s="115"/>
      <c r="F5" s="113"/>
      <c r="G5" s="113"/>
      <c r="H5" s="113"/>
      <c r="I5" s="113"/>
      <c r="J5" s="113"/>
      <c r="K5" s="113"/>
      <c r="L5" s="106"/>
    </row>
    <row r="6" spans="2:12" s="118" customFormat="1" ht="21" x14ac:dyDescent="0.25">
      <c r="B6" s="117" t="s">
        <v>16</v>
      </c>
      <c r="D6" s="119"/>
      <c r="E6" s="120"/>
      <c r="F6" s="120"/>
      <c r="K6" s="121"/>
      <c r="L6" s="106"/>
    </row>
    <row r="7" spans="2:12" s="116" customFormat="1" x14ac:dyDescent="0.25">
      <c r="B7" s="113"/>
      <c r="C7" s="113"/>
      <c r="D7" s="114"/>
      <c r="E7" s="115"/>
      <c r="F7" s="113"/>
      <c r="G7" s="113"/>
      <c r="H7" s="113"/>
      <c r="I7" s="113"/>
      <c r="J7" s="113"/>
      <c r="K7" s="113"/>
      <c r="L7" s="106"/>
    </row>
    <row r="8" spans="2:12" s="106" customFormat="1" ht="15.6" x14ac:dyDescent="0.25">
      <c r="B8" s="86" t="s">
        <v>17</v>
      </c>
      <c r="D8" s="122"/>
      <c r="E8" s="123"/>
    </row>
    <row r="9" spans="2:12" s="91" customFormat="1" x14ac:dyDescent="0.25">
      <c r="B9" s="233" t="s">
        <v>33</v>
      </c>
      <c r="C9" s="234"/>
      <c r="D9" s="234"/>
      <c r="E9" s="234"/>
      <c r="F9" s="241"/>
      <c r="G9" s="242"/>
      <c r="H9" s="242"/>
      <c r="I9" s="242"/>
      <c r="J9" s="242"/>
      <c r="K9" s="243"/>
      <c r="L9" s="106"/>
    </row>
    <row r="10" spans="2:12" s="91" customFormat="1" x14ac:dyDescent="0.25">
      <c r="B10" s="233" t="s">
        <v>34</v>
      </c>
      <c r="C10" s="234"/>
      <c r="D10" s="234"/>
      <c r="E10" s="234"/>
      <c r="F10" s="247"/>
      <c r="G10" s="248"/>
      <c r="H10" s="248"/>
      <c r="I10" s="248"/>
      <c r="J10" s="248"/>
      <c r="K10" s="249"/>
      <c r="L10" s="106"/>
    </row>
    <row r="11" spans="2:12" s="91" customFormat="1" x14ac:dyDescent="0.25">
      <c r="B11" s="124" t="s">
        <v>35</v>
      </c>
      <c r="C11" s="125"/>
      <c r="D11" s="126"/>
      <c r="E11" s="127"/>
      <c r="F11" s="244"/>
      <c r="G11" s="245"/>
      <c r="H11" s="245"/>
      <c r="I11" s="245"/>
      <c r="J11" s="245"/>
      <c r="K11" s="246"/>
      <c r="L11" s="106"/>
    </row>
    <row r="12" spans="2:12" s="91" customFormat="1" x14ac:dyDescent="0.25">
      <c r="B12" s="124" t="s">
        <v>284</v>
      </c>
      <c r="C12" s="125"/>
      <c r="D12" s="126"/>
      <c r="E12" s="127"/>
      <c r="F12" s="244"/>
      <c r="G12" s="245"/>
      <c r="H12" s="245"/>
      <c r="I12" s="245"/>
      <c r="J12" s="245"/>
      <c r="K12" s="246"/>
      <c r="L12" s="106"/>
    </row>
    <row r="13" spans="2:12" s="91" customFormat="1" x14ac:dyDescent="0.25">
      <c r="B13" s="124" t="s">
        <v>285</v>
      </c>
      <c r="C13" s="125"/>
      <c r="D13" s="126"/>
      <c r="E13" s="127"/>
      <c r="F13" s="244"/>
      <c r="G13" s="245"/>
      <c r="H13" s="245"/>
      <c r="I13" s="245"/>
      <c r="J13" s="245"/>
      <c r="K13" s="246"/>
      <c r="L13" s="106"/>
    </row>
    <row r="14" spans="2:12" s="91" customFormat="1" x14ac:dyDescent="0.25">
      <c r="B14" s="124" t="s">
        <v>160</v>
      </c>
      <c r="C14" s="128"/>
      <c r="D14" s="126"/>
      <c r="E14" s="127"/>
      <c r="F14" s="213"/>
      <c r="G14" s="250"/>
      <c r="H14" s="250"/>
      <c r="I14" s="250"/>
      <c r="J14" s="250"/>
      <c r="K14" s="251"/>
      <c r="L14" s="106"/>
    </row>
    <row r="15" spans="2:12" s="91" customFormat="1" x14ac:dyDescent="0.25">
      <c r="B15" s="233" t="s">
        <v>177</v>
      </c>
      <c r="C15" s="234"/>
      <c r="D15" s="234"/>
      <c r="E15" s="234"/>
      <c r="F15" s="247"/>
      <c r="G15" s="248"/>
      <c r="H15" s="248"/>
      <c r="I15" s="248"/>
      <c r="J15" s="248"/>
      <c r="K15" s="249"/>
      <c r="L15" s="106"/>
    </row>
    <row r="16" spans="2:12" s="91" customFormat="1" x14ac:dyDescent="0.25">
      <c r="B16" s="233" t="s">
        <v>178</v>
      </c>
      <c r="C16" s="234"/>
      <c r="D16" s="234"/>
      <c r="E16" s="234"/>
      <c r="F16" s="247"/>
      <c r="G16" s="248"/>
      <c r="H16" s="248"/>
      <c r="I16" s="248"/>
      <c r="J16" s="248"/>
      <c r="K16" s="249"/>
      <c r="L16" s="106"/>
    </row>
    <row r="17" spans="2:12" s="91" customFormat="1" x14ac:dyDescent="0.25">
      <c r="B17" s="233" t="s">
        <v>36</v>
      </c>
      <c r="C17" s="234"/>
      <c r="D17" s="234"/>
      <c r="E17" s="234" t="s">
        <v>0</v>
      </c>
      <c r="F17" s="247"/>
      <c r="G17" s="248"/>
      <c r="H17" s="248"/>
      <c r="I17" s="248"/>
      <c r="J17" s="248"/>
      <c r="K17" s="249"/>
      <c r="L17" s="106"/>
    </row>
    <row r="18" spans="2:12" s="91" customFormat="1" x14ac:dyDescent="0.25">
      <c r="B18" s="124" t="s">
        <v>176</v>
      </c>
      <c r="C18" s="125"/>
      <c r="D18" s="125"/>
      <c r="E18" s="125"/>
      <c r="F18" s="247"/>
      <c r="G18" s="248"/>
      <c r="H18" s="248"/>
      <c r="I18" s="248"/>
      <c r="J18" s="248"/>
      <c r="K18" s="249"/>
      <c r="L18" s="106"/>
    </row>
    <row r="19" spans="2:12" s="91" customFormat="1" x14ac:dyDescent="0.25">
      <c r="B19" s="233" t="s">
        <v>297</v>
      </c>
      <c r="C19" s="234"/>
      <c r="D19" s="234"/>
      <c r="E19" s="234" t="s">
        <v>0</v>
      </c>
      <c r="F19" s="213"/>
      <c r="G19" s="250"/>
      <c r="H19" s="250"/>
      <c r="I19" s="250"/>
      <c r="J19" s="250"/>
      <c r="K19" s="251"/>
      <c r="L19" s="106"/>
    </row>
    <row r="20" spans="2:12" s="116" customFormat="1" x14ac:dyDescent="0.25">
      <c r="B20" s="113"/>
      <c r="C20" s="113"/>
      <c r="D20" s="114"/>
      <c r="E20" s="115"/>
      <c r="F20" s="113"/>
      <c r="G20" s="113"/>
      <c r="H20" s="113"/>
      <c r="I20" s="113"/>
      <c r="J20" s="113"/>
      <c r="K20" s="113"/>
      <c r="L20" s="106"/>
    </row>
    <row r="21" spans="2:12" s="106" customFormat="1" ht="15.6" x14ac:dyDescent="0.25">
      <c r="B21" s="129" t="s">
        <v>316</v>
      </c>
      <c r="C21" s="130"/>
      <c r="D21" s="131"/>
      <c r="E21" s="132"/>
      <c r="F21" s="133"/>
      <c r="G21" s="130"/>
      <c r="H21" s="130"/>
      <c r="I21" s="130"/>
      <c r="J21" s="130"/>
      <c r="K21" s="130"/>
    </row>
    <row r="22" spans="2:12" s="108" customFormat="1" ht="186.6" x14ac:dyDescent="0.25">
      <c r="B22" s="253"/>
      <c r="C22" s="252"/>
      <c r="D22" s="252"/>
      <c r="E22" s="252"/>
      <c r="F22" s="254"/>
      <c r="G22" s="255"/>
      <c r="H22" s="255"/>
      <c r="I22" s="255"/>
      <c r="J22" s="255"/>
      <c r="K22" s="256"/>
      <c r="L22" s="134"/>
    </row>
    <row r="23" spans="2:12" s="108" customFormat="1" x14ac:dyDescent="0.25">
      <c r="B23" s="87" t="s">
        <v>315</v>
      </c>
      <c r="C23" s="87"/>
      <c r="D23" s="87"/>
      <c r="E23" s="87"/>
      <c r="F23" s="87" t="s">
        <v>314</v>
      </c>
      <c r="G23" s="135"/>
      <c r="H23" s="135"/>
      <c r="I23" s="135"/>
      <c r="J23" s="135"/>
      <c r="K23" s="135"/>
      <c r="L23" s="123"/>
    </row>
    <row r="24" spans="2:12" s="116" customFormat="1" x14ac:dyDescent="0.25">
      <c r="B24" s="113"/>
      <c r="C24" s="113"/>
      <c r="D24" s="114"/>
      <c r="E24" s="115"/>
      <c r="F24" s="113"/>
      <c r="G24" s="113"/>
      <c r="H24" s="113"/>
      <c r="I24" s="113"/>
      <c r="J24" s="113"/>
      <c r="K24" s="113"/>
      <c r="L24" s="106"/>
    </row>
    <row r="25" spans="2:12" s="106" customFormat="1" ht="15.6" x14ac:dyDescent="0.25">
      <c r="B25" s="86" t="s">
        <v>18</v>
      </c>
      <c r="D25" s="122"/>
      <c r="E25" s="123"/>
    </row>
    <row r="26" spans="2:12" s="91" customFormat="1" x14ac:dyDescent="0.25">
      <c r="B26" s="233" t="s">
        <v>286</v>
      </c>
      <c r="C26" s="234"/>
      <c r="D26" s="234"/>
      <c r="E26" s="234"/>
      <c r="F26" s="247"/>
      <c r="G26" s="248"/>
      <c r="H26" s="248"/>
      <c r="I26" s="248"/>
      <c r="J26" s="248"/>
      <c r="K26" s="249"/>
      <c r="L26" s="106"/>
    </row>
    <row r="27" spans="2:12" s="91" customFormat="1" x14ac:dyDescent="0.25">
      <c r="B27" s="233" t="s">
        <v>287</v>
      </c>
      <c r="C27" s="234"/>
      <c r="D27" s="234"/>
      <c r="E27" s="234"/>
      <c r="F27" s="247"/>
      <c r="G27" s="248"/>
      <c r="H27" s="248"/>
      <c r="I27" s="248"/>
      <c r="J27" s="248"/>
      <c r="K27" s="249"/>
      <c r="L27" s="106"/>
    </row>
    <row r="28" spans="2:12" s="91" customFormat="1" x14ac:dyDescent="0.25">
      <c r="B28" s="257" t="s">
        <v>288</v>
      </c>
      <c r="C28" s="215"/>
      <c r="D28" s="215"/>
      <c r="E28" s="216"/>
      <c r="F28" s="136"/>
      <c r="G28" s="137"/>
      <c r="H28" s="137"/>
      <c r="I28" s="137"/>
      <c r="J28" s="137"/>
      <c r="K28" s="138"/>
      <c r="L28" s="106"/>
    </row>
    <row r="29" spans="2:12" s="91" customFormat="1" x14ac:dyDescent="0.25">
      <c r="B29" s="233" t="s">
        <v>112</v>
      </c>
      <c r="C29" s="252"/>
      <c r="D29" s="252"/>
      <c r="E29" s="252"/>
      <c r="F29" s="247"/>
      <c r="G29" s="248"/>
      <c r="H29" s="248"/>
      <c r="I29" s="248"/>
      <c r="J29" s="248"/>
      <c r="K29" s="249"/>
      <c r="L29" s="106"/>
    </row>
    <row r="30" spans="2:12" s="91" customFormat="1" x14ac:dyDescent="0.25">
      <c r="B30" s="233" t="s">
        <v>289</v>
      </c>
      <c r="C30" s="252"/>
      <c r="D30" s="252"/>
      <c r="E30" s="252"/>
      <c r="F30" s="247"/>
      <c r="G30" s="248"/>
      <c r="H30" s="248"/>
      <c r="I30" s="248"/>
      <c r="J30" s="248"/>
      <c r="K30" s="249"/>
      <c r="L30" s="106"/>
    </row>
    <row r="31" spans="2:12" s="91" customFormat="1" x14ac:dyDescent="0.25">
      <c r="B31" s="233" t="s">
        <v>290</v>
      </c>
      <c r="C31" s="252"/>
      <c r="D31" s="252"/>
      <c r="E31" s="252"/>
      <c r="F31" s="247"/>
      <c r="G31" s="248"/>
      <c r="H31" s="248"/>
      <c r="I31" s="248"/>
      <c r="J31" s="248"/>
      <c r="K31" s="249"/>
      <c r="L31" s="106"/>
    </row>
    <row r="32" spans="2:12" s="91" customFormat="1" x14ac:dyDescent="0.25">
      <c r="B32" s="233" t="s">
        <v>291</v>
      </c>
      <c r="C32" s="252"/>
      <c r="D32" s="252"/>
      <c r="E32" s="252"/>
      <c r="F32" s="247"/>
      <c r="G32" s="248"/>
      <c r="H32" s="248"/>
      <c r="I32" s="248"/>
      <c r="J32" s="248"/>
      <c r="K32" s="249"/>
      <c r="L32" s="106"/>
    </row>
    <row r="33" spans="2:12" s="91" customFormat="1" x14ac:dyDescent="0.25">
      <c r="B33" s="233" t="s">
        <v>292</v>
      </c>
      <c r="C33" s="252"/>
      <c r="D33" s="252"/>
      <c r="E33" s="252"/>
      <c r="F33" s="247"/>
      <c r="G33" s="248"/>
      <c r="H33" s="248"/>
      <c r="I33" s="248"/>
      <c r="J33" s="248"/>
      <c r="K33" s="249"/>
      <c r="L33" s="106"/>
    </row>
    <row r="34" spans="2:12" s="91" customFormat="1" x14ac:dyDescent="0.25">
      <c r="B34" s="233" t="s">
        <v>293</v>
      </c>
      <c r="C34" s="252"/>
      <c r="D34" s="252"/>
      <c r="E34" s="252"/>
      <c r="F34" s="247"/>
      <c r="G34" s="248"/>
      <c r="H34" s="248"/>
      <c r="I34" s="248"/>
      <c r="J34" s="248"/>
      <c r="K34" s="249"/>
      <c r="L34" s="106"/>
    </row>
    <row r="35" spans="2:12" s="91" customFormat="1" x14ac:dyDescent="0.25">
      <c r="B35" s="233" t="s">
        <v>294</v>
      </c>
      <c r="C35" s="252"/>
      <c r="D35" s="252"/>
      <c r="E35" s="252"/>
      <c r="F35" s="247"/>
      <c r="G35" s="248"/>
      <c r="H35" s="248"/>
      <c r="I35" s="248"/>
      <c r="J35" s="248"/>
      <c r="K35" s="249"/>
      <c r="L35" s="106"/>
    </row>
    <row r="36" spans="2:12" s="91" customFormat="1" x14ac:dyDescent="0.25">
      <c r="B36" s="233" t="s">
        <v>295</v>
      </c>
      <c r="C36" s="252"/>
      <c r="D36" s="252"/>
      <c r="E36" s="252"/>
      <c r="F36" s="247"/>
      <c r="G36" s="248"/>
      <c r="H36" s="248"/>
      <c r="I36" s="248"/>
      <c r="J36" s="248"/>
      <c r="K36" s="249"/>
      <c r="L36" s="106"/>
    </row>
    <row r="37" spans="2:12" s="91" customFormat="1" x14ac:dyDescent="0.25">
      <c r="B37" s="233" t="s">
        <v>296</v>
      </c>
      <c r="C37" s="252"/>
      <c r="D37" s="252"/>
      <c r="E37" s="252"/>
      <c r="F37" s="247"/>
      <c r="G37" s="248"/>
      <c r="H37" s="248"/>
      <c r="I37" s="248"/>
      <c r="J37" s="248"/>
      <c r="K37" s="249"/>
      <c r="L37" s="106"/>
    </row>
    <row r="38" spans="2:12" s="91" customFormat="1" x14ac:dyDescent="0.25">
      <c r="B38" s="124"/>
      <c r="C38" s="93"/>
      <c r="D38" s="93"/>
      <c r="E38" s="93"/>
      <c r="F38" s="136"/>
      <c r="G38" s="137"/>
      <c r="H38" s="137"/>
      <c r="I38" s="137"/>
      <c r="J38" s="137"/>
      <c r="K38" s="138"/>
      <c r="L38" s="106"/>
    </row>
    <row r="39" spans="2:12" s="91" customFormat="1" x14ac:dyDescent="0.25">
      <c r="B39" s="124"/>
      <c r="C39" s="93"/>
      <c r="D39" s="93"/>
      <c r="E39" s="93"/>
      <c r="F39" s="136"/>
      <c r="G39" s="137"/>
      <c r="H39" s="137"/>
      <c r="I39" s="137"/>
      <c r="J39" s="137"/>
      <c r="K39" s="138"/>
      <c r="L39" s="106"/>
    </row>
    <row r="40" spans="2:12" s="91" customFormat="1" x14ac:dyDescent="0.25">
      <c r="B40" s="233"/>
      <c r="C40" s="252"/>
      <c r="D40" s="252"/>
      <c r="E40" s="252"/>
      <c r="F40" s="247"/>
      <c r="G40" s="248"/>
      <c r="H40" s="248"/>
      <c r="I40" s="248"/>
      <c r="J40" s="248"/>
      <c r="K40" s="249"/>
      <c r="L40" s="106"/>
    </row>
    <row r="41" spans="2:12" s="91" customFormat="1" x14ac:dyDescent="0.25">
      <c r="B41" s="233"/>
      <c r="C41" s="252"/>
      <c r="D41" s="252"/>
      <c r="E41" s="252"/>
      <c r="F41" s="247"/>
      <c r="G41" s="248"/>
      <c r="H41" s="248"/>
      <c r="I41" s="248"/>
      <c r="J41" s="248"/>
      <c r="K41" s="249"/>
      <c r="L41" s="106"/>
    </row>
    <row r="42" spans="2:12" s="116" customFormat="1" x14ac:dyDescent="0.25">
      <c r="B42" s="113"/>
      <c r="C42" s="113"/>
      <c r="D42" s="114"/>
      <c r="E42" s="115"/>
      <c r="F42" s="113"/>
      <c r="G42" s="113"/>
      <c r="H42" s="113"/>
      <c r="I42" s="113"/>
      <c r="J42" s="113"/>
      <c r="K42" s="113"/>
      <c r="L42" s="106"/>
    </row>
    <row r="43" spans="2:12" s="106" customFormat="1" ht="15.6" x14ac:dyDescent="0.25">
      <c r="B43" s="86" t="s">
        <v>37</v>
      </c>
      <c r="D43" s="122"/>
      <c r="E43" s="123"/>
    </row>
    <row r="44" spans="2:12" s="91" customFormat="1" x14ac:dyDescent="0.25">
      <c r="B44" s="233" t="s">
        <v>38</v>
      </c>
      <c r="C44" s="234"/>
      <c r="D44" s="234"/>
      <c r="E44" s="234"/>
      <c r="F44" s="213" t="s">
        <v>123</v>
      </c>
      <c r="G44" s="250"/>
      <c r="H44" s="250"/>
      <c r="I44" s="250"/>
      <c r="J44" s="250"/>
      <c r="K44" s="251"/>
      <c r="L44" s="106"/>
    </row>
    <row r="45" spans="2:12" s="91" customFormat="1" x14ac:dyDescent="0.25">
      <c r="B45" s="124" t="s">
        <v>39</v>
      </c>
      <c r="C45" s="125"/>
      <c r="D45" s="125"/>
      <c r="E45" s="125"/>
      <c r="F45" s="263" t="s">
        <v>298</v>
      </c>
      <c r="G45" s="250"/>
      <c r="H45" s="250"/>
      <c r="I45" s="250"/>
      <c r="J45" s="250"/>
      <c r="K45" s="251"/>
      <c r="L45" s="106"/>
    </row>
    <row r="46" spans="2:12" s="91" customFormat="1" x14ac:dyDescent="0.25">
      <c r="B46" s="124" t="s">
        <v>424</v>
      </c>
      <c r="C46" s="98"/>
      <c r="D46" s="98"/>
      <c r="E46" s="98"/>
      <c r="F46" s="213" t="s">
        <v>307</v>
      </c>
      <c r="G46" s="214"/>
      <c r="H46" s="214"/>
      <c r="I46" s="214"/>
      <c r="J46" s="215"/>
      <c r="K46" s="216"/>
      <c r="L46" s="106"/>
    </row>
    <row r="47" spans="2:12" s="91" customFormat="1" x14ac:dyDescent="0.25">
      <c r="B47" s="257" t="s">
        <v>308</v>
      </c>
      <c r="C47" s="215"/>
      <c r="D47" s="215"/>
      <c r="E47" s="216"/>
      <c r="F47" s="207" t="s">
        <v>335</v>
      </c>
      <c r="G47" s="208" t="s">
        <v>336</v>
      </c>
      <c r="H47" s="205"/>
      <c r="I47" s="206"/>
      <c r="J47" s="206"/>
      <c r="K47" s="206"/>
      <c r="L47" s="106"/>
    </row>
    <row r="48" spans="2:12" s="91" customFormat="1" x14ac:dyDescent="0.25">
      <c r="B48" s="233" t="s">
        <v>301</v>
      </c>
      <c r="C48" s="234"/>
      <c r="D48" s="234"/>
      <c r="E48" s="234"/>
      <c r="F48" s="139"/>
      <c r="G48" s="140"/>
      <c r="H48" s="201"/>
      <c r="I48" s="202"/>
      <c r="J48" s="202"/>
      <c r="K48" s="202"/>
      <c r="L48" s="106"/>
    </row>
    <row r="49" spans="2:12" s="91" customFormat="1" x14ac:dyDescent="0.25">
      <c r="B49" s="233" t="s">
        <v>302</v>
      </c>
      <c r="C49" s="234"/>
      <c r="D49" s="234"/>
      <c r="E49" s="234"/>
      <c r="F49" s="139"/>
      <c r="G49" s="140"/>
      <c r="H49" s="201"/>
      <c r="I49" s="202"/>
      <c r="J49" s="202"/>
      <c r="K49" s="202"/>
      <c r="L49" s="106"/>
    </row>
    <row r="50" spans="2:12" s="91" customFormat="1" x14ac:dyDescent="0.25">
      <c r="B50" s="233" t="s">
        <v>299</v>
      </c>
      <c r="C50" s="234"/>
      <c r="D50" s="234"/>
      <c r="E50" s="234"/>
      <c r="F50" s="141"/>
      <c r="G50" s="142"/>
      <c r="H50" s="203"/>
      <c r="I50" s="204"/>
      <c r="J50" s="204"/>
      <c r="K50" s="204"/>
      <c r="L50" s="106"/>
    </row>
    <row r="51" spans="2:12" s="91" customFormat="1" x14ac:dyDescent="0.25">
      <c r="B51" s="233" t="s">
        <v>300</v>
      </c>
      <c r="C51" s="234"/>
      <c r="D51" s="234"/>
      <c r="E51" s="234"/>
      <c r="F51" s="141"/>
      <c r="G51" s="142"/>
      <c r="H51" s="203"/>
      <c r="I51" s="204"/>
      <c r="J51" s="204"/>
      <c r="K51" s="204"/>
      <c r="L51" s="106"/>
    </row>
    <row r="52" spans="2:12" s="116" customFormat="1" x14ac:dyDescent="0.25">
      <c r="B52" s="143"/>
      <c r="C52" s="143"/>
      <c r="D52" s="144"/>
      <c r="E52" s="145"/>
      <c r="F52" s="113"/>
      <c r="G52" s="113"/>
      <c r="H52" s="113"/>
      <c r="I52" s="113"/>
      <c r="J52" s="113"/>
      <c r="K52" s="113"/>
      <c r="L52" s="106"/>
    </row>
    <row r="53" spans="2:12" s="11" customFormat="1" ht="15.6" x14ac:dyDescent="0.25">
      <c r="B53" s="86" t="s">
        <v>124</v>
      </c>
      <c r="C53" s="87"/>
      <c r="D53" s="37"/>
      <c r="E53" s="88"/>
      <c r="F53" s="89"/>
      <c r="G53" s="88"/>
      <c r="H53" s="87"/>
      <c r="J53" s="90"/>
      <c r="L53" s="106"/>
    </row>
    <row r="54" spans="2:12" s="11" customFormat="1" x14ac:dyDescent="0.25">
      <c r="B54" s="92" t="s">
        <v>125</v>
      </c>
      <c r="C54" s="93"/>
      <c r="D54" s="94"/>
      <c r="E54" s="96"/>
      <c r="F54" s="97"/>
      <c r="G54" s="88"/>
      <c r="H54" s="87"/>
      <c r="J54" s="90"/>
      <c r="L54" s="106"/>
    </row>
    <row r="55" spans="2:12" s="11" customFormat="1" x14ac:dyDescent="0.25">
      <c r="B55" s="92" t="s">
        <v>126</v>
      </c>
      <c r="C55" s="93"/>
      <c r="D55" s="94"/>
      <c r="E55" s="96"/>
      <c r="F55" s="97"/>
      <c r="G55" s="88"/>
      <c r="H55" s="87"/>
      <c r="J55" s="90"/>
      <c r="L55" s="106"/>
    </row>
    <row r="56" spans="2:12" s="11" customFormat="1" x14ac:dyDescent="0.25">
      <c r="B56" s="107" t="s">
        <v>127</v>
      </c>
      <c r="C56" s="93"/>
      <c r="D56" s="94"/>
      <c r="E56" s="96"/>
      <c r="F56" s="97"/>
      <c r="G56" s="88"/>
      <c r="H56" s="87"/>
      <c r="J56" s="90"/>
      <c r="L56" s="106"/>
    </row>
    <row r="57" spans="2:12" s="11" customFormat="1" x14ac:dyDescent="0.25">
      <c r="B57" s="92" t="s">
        <v>128</v>
      </c>
      <c r="C57" s="93"/>
      <c r="D57" s="94"/>
      <c r="E57" s="96"/>
      <c r="F57" s="97"/>
      <c r="G57" s="88"/>
      <c r="H57" s="87"/>
      <c r="J57" s="90"/>
      <c r="L57" s="106"/>
    </row>
    <row r="58" spans="2:12" s="11" customFormat="1" x14ac:dyDescent="0.25">
      <c r="B58" s="87"/>
      <c r="C58" s="87"/>
      <c r="D58" s="37"/>
      <c r="E58" s="88"/>
      <c r="F58" s="89"/>
      <c r="G58" s="88"/>
      <c r="H58" s="87"/>
      <c r="J58" s="90"/>
      <c r="L58" s="106"/>
    </row>
    <row r="59" spans="2:12" s="11" customFormat="1" ht="15.6" x14ac:dyDescent="0.25">
      <c r="B59" s="86" t="s">
        <v>317</v>
      </c>
      <c r="C59" s="146"/>
      <c r="D59" s="147"/>
      <c r="E59" s="148"/>
      <c r="F59" s="149"/>
      <c r="G59" s="10"/>
      <c r="H59" s="34"/>
      <c r="I59" s="34"/>
      <c r="J59" s="34"/>
      <c r="K59" s="34"/>
      <c r="L59" s="106"/>
    </row>
    <row r="60" spans="2:12" s="154" customFormat="1" x14ac:dyDescent="0.25">
      <c r="B60" s="233" t="s">
        <v>8</v>
      </c>
      <c r="C60" s="234"/>
      <c r="D60" s="150" t="s">
        <v>9</v>
      </c>
      <c r="E60" s="95" t="s">
        <v>55</v>
      </c>
      <c r="F60" s="151"/>
      <c r="G60" s="152"/>
      <c r="H60" s="153"/>
      <c r="I60" s="153"/>
      <c r="J60" s="153"/>
      <c r="K60" s="153"/>
      <c r="L60" s="106"/>
    </row>
    <row r="61" spans="2:12" s="154" customFormat="1" x14ac:dyDescent="0.25">
      <c r="B61" s="124" t="s">
        <v>155</v>
      </c>
      <c r="C61" s="125"/>
      <c r="D61" s="150" t="s">
        <v>154</v>
      </c>
      <c r="E61" s="95" t="s">
        <v>55</v>
      </c>
      <c r="F61" s="151"/>
      <c r="G61" s="152"/>
      <c r="H61" s="153"/>
      <c r="I61" s="153"/>
      <c r="J61" s="153"/>
      <c r="K61" s="153"/>
      <c r="L61" s="106"/>
    </row>
    <row r="62" spans="2:12" s="154" customFormat="1" x14ac:dyDescent="0.25">
      <c r="B62" s="124" t="s">
        <v>156</v>
      </c>
      <c r="C62" s="125"/>
      <c r="D62" s="150" t="s">
        <v>32</v>
      </c>
      <c r="E62" s="95" t="s">
        <v>55</v>
      </c>
      <c r="F62" s="155">
        <f>F63+F64</f>
        <v>0</v>
      </c>
      <c r="G62" s="152"/>
      <c r="H62" s="153"/>
      <c r="I62" s="153"/>
      <c r="J62" s="153"/>
      <c r="K62" s="153"/>
      <c r="L62" s="106"/>
    </row>
    <row r="63" spans="2:12" s="158" customFormat="1" ht="14.4" x14ac:dyDescent="0.25">
      <c r="B63" s="261" t="s">
        <v>157</v>
      </c>
      <c r="C63" s="262"/>
      <c r="D63" s="150" t="s">
        <v>31</v>
      </c>
      <c r="E63" s="95" t="s">
        <v>55</v>
      </c>
      <c r="F63" s="151"/>
      <c r="G63" s="156"/>
      <c r="H63" s="153"/>
      <c r="I63" s="153"/>
      <c r="J63" s="153"/>
      <c r="K63" s="153"/>
      <c r="L63" s="157"/>
    </row>
    <row r="64" spans="2:12" s="158" customFormat="1" ht="14.4" x14ac:dyDescent="0.25">
      <c r="B64" s="261" t="s">
        <v>158</v>
      </c>
      <c r="C64" s="262"/>
      <c r="D64" s="150" t="s">
        <v>159</v>
      </c>
      <c r="E64" s="95" t="s">
        <v>55</v>
      </c>
      <c r="F64" s="159">
        <f>F60-F61-F63</f>
        <v>0</v>
      </c>
      <c r="G64" s="156"/>
      <c r="H64" s="153"/>
      <c r="I64" s="153"/>
      <c r="J64" s="153"/>
      <c r="K64" s="153"/>
      <c r="L64" s="157"/>
    </row>
    <row r="65" spans="2:12" s="154" customFormat="1" x14ac:dyDescent="0.25">
      <c r="B65" s="233" t="s">
        <v>41</v>
      </c>
      <c r="C65" s="234"/>
      <c r="D65" s="150" t="s">
        <v>10</v>
      </c>
      <c r="E65" s="95" t="s">
        <v>55</v>
      </c>
      <c r="F65" s="151"/>
      <c r="G65" s="160">
        <v>1</v>
      </c>
      <c r="H65" s="153"/>
      <c r="I65" s="153"/>
      <c r="J65" s="153"/>
      <c r="K65" s="153"/>
      <c r="L65" s="106"/>
    </row>
    <row r="66" spans="2:12" s="154" customFormat="1" x14ac:dyDescent="0.25">
      <c r="B66" s="124" t="s">
        <v>43</v>
      </c>
      <c r="C66" s="125"/>
      <c r="D66" s="150" t="s">
        <v>40</v>
      </c>
      <c r="E66" s="95" t="s">
        <v>55</v>
      </c>
      <c r="F66" s="155">
        <f>F67+F70+F71</f>
        <v>0</v>
      </c>
      <c r="G66" s="161" t="str">
        <f t="shared" ref="G66:G72" si="0">IF(F$65&lt;&gt;"",F66/F$65,"")</f>
        <v/>
      </c>
      <c r="H66" s="153"/>
      <c r="I66" s="153"/>
      <c r="J66" s="153"/>
      <c r="K66" s="153"/>
      <c r="L66" s="106"/>
    </row>
    <row r="67" spans="2:12" s="154" customFormat="1" x14ac:dyDescent="0.25">
      <c r="B67" s="124" t="s">
        <v>44</v>
      </c>
      <c r="C67" s="125"/>
      <c r="D67" s="150" t="s">
        <v>42</v>
      </c>
      <c r="E67" s="95" t="s">
        <v>55</v>
      </c>
      <c r="F67" s="155">
        <f>F68+F69</f>
        <v>0</v>
      </c>
      <c r="G67" s="161" t="str">
        <f t="shared" si="0"/>
        <v/>
      </c>
      <c r="H67" s="153"/>
      <c r="I67" s="153"/>
      <c r="J67" s="153"/>
      <c r="K67" s="153"/>
      <c r="L67" s="106"/>
    </row>
    <row r="68" spans="2:12" s="154" customFormat="1" x14ac:dyDescent="0.25">
      <c r="B68" s="124" t="s">
        <v>45</v>
      </c>
      <c r="C68" s="125"/>
      <c r="D68" s="150" t="s">
        <v>12</v>
      </c>
      <c r="E68" s="95" t="s">
        <v>55</v>
      </c>
      <c r="F68" s="151"/>
      <c r="G68" s="161" t="str">
        <f t="shared" si="0"/>
        <v/>
      </c>
      <c r="H68" s="153"/>
      <c r="I68" s="153"/>
      <c r="J68" s="153"/>
      <c r="K68" s="153"/>
      <c r="L68" s="106"/>
    </row>
    <row r="69" spans="2:12" s="154" customFormat="1" x14ac:dyDescent="0.25">
      <c r="B69" s="124" t="s">
        <v>46</v>
      </c>
      <c r="C69" s="125"/>
      <c r="D69" s="150" t="s">
        <v>47</v>
      </c>
      <c r="E69" s="95" t="s">
        <v>55</v>
      </c>
      <c r="F69" s="151"/>
      <c r="G69" s="161" t="str">
        <f t="shared" si="0"/>
        <v/>
      </c>
      <c r="H69" s="153"/>
      <c r="I69" s="153"/>
      <c r="J69" s="153"/>
      <c r="K69" s="153"/>
      <c r="L69" s="106"/>
    </row>
    <row r="70" spans="2:12" s="154" customFormat="1" x14ac:dyDescent="0.25">
      <c r="B70" s="233" t="s">
        <v>48</v>
      </c>
      <c r="C70" s="234"/>
      <c r="D70" s="150" t="s">
        <v>49</v>
      </c>
      <c r="E70" s="95" t="s">
        <v>55</v>
      </c>
      <c r="F70" s="151"/>
      <c r="G70" s="161" t="str">
        <f t="shared" si="0"/>
        <v/>
      </c>
      <c r="H70" s="162"/>
      <c r="I70" s="163"/>
      <c r="J70" s="163"/>
      <c r="L70" s="106"/>
    </row>
    <row r="71" spans="2:12" s="154" customFormat="1" x14ac:dyDescent="0.25">
      <c r="B71" s="233" t="s">
        <v>50</v>
      </c>
      <c r="C71" s="234"/>
      <c r="D71" s="150" t="s">
        <v>51</v>
      </c>
      <c r="E71" s="95" t="s">
        <v>55</v>
      </c>
      <c r="F71" s="151"/>
      <c r="G71" s="161" t="str">
        <f t="shared" si="0"/>
        <v/>
      </c>
      <c r="H71" s="162"/>
      <c r="I71" s="163"/>
      <c r="J71" s="163"/>
      <c r="L71" s="106"/>
    </row>
    <row r="72" spans="2:12" s="154" customFormat="1" x14ac:dyDescent="0.25">
      <c r="B72" s="124" t="s">
        <v>52</v>
      </c>
      <c r="C72" s="125"/>
      <c r="D72" s="150" t="s">
        <v>53</v>
      </c>
      <c r="E72" s="95" t="s">
        <v>55</v>
      </c>
      <c r="F72" s="155">
        <f>F65-F66</f>
        <v>0</v>
      </c>
      <c r="G72" s="161" t="str">
        <f t="shared" si="0"/>
        <v/>
      </c>
      <c r="H72" s="162"/>
      <c r="I72" s="163"/>
      <c r="J72" s="163"/>
      <c r="L72" s="106"/>
    </row>
    <row r="73" spans="2:12" s="154" customFormat="1" x14ac:dyDescent="0.25">
      <c r="B73" s="233" t="s">
        <v>153</v>
      </c>
      <c r="C73" s="234"/>
      <c r="D73" s="150" t="s">
        <v>152</v>
      </c>
      <c r="E73" s="95" t="s">
        <v>55</v>
      </c>
      <c r="F73" s="151"/>
      <c r="G73" s="160"/>
      <c r="H73" s="153"/>
      <c r="I73" s="153"/>
      <c r="J73" s="153"/>
      <c r="K73" s="153"/>
      <c r="L73" s="106"/>
    </row>
    <row r="74" spans="2:12" s="154" customFormat="1" x14ac:dyDescent="0.25">
      <c r="B74" s="233" t="s">
        <v>23</v>
      </c>
      <c r="C74" s="234"/>
      <c r="D74" s="150" t="s">
        <v>11</v>
      </c>
      <c r="E74" s="95" t="s">
        <v>56</v>
      </c>
      <c r="F74" s="151"/>
      <c r="G74" s="162">
        <f>IF(F65&lt;&gt;0,F74/F65,0)</f>
        <v>0</v>
      </c>
      <c r="H74" s="163" t="s">
        <v>24</v>
      </c>
      <c r="I74" s="163"/>
      <c r="J74" s="163"/>
      <c r="L74" s="106"/>
    </row>
    <row r="75" spans="2:12" s="154" customFormat="1" x14ac:dyDescent="0.25">
      <c r="B75" s="233" t="s">
        <v>25</v>
      </c>
      <c r="C75" s="234"/>
      <c r="D75" s="164"/>
      <c r="E75" s="95" t="s">
        <v>26</v>
      </c>
      <c r="F75" s="151"/>
      <c r="G75" s="235" t="s">
        <v>111</v>
      </c>
      <c r="H75" s="236"/>
      <c r="I75" s="236"/>
      <c r="J75" s="236"/>
      <c r="K75" s="236"/>
      <c r="L75" s="106"/>
    </row>
    <row r="76" spans="2:12" s="171" customFormat="1" x14ac:dyDescent="0.25">
      <c r="B76" s="165"/>
      <c r="C76" s="165"/>
      <c r="D76" s="166"/>
      <c r="E76" s="99"/>
      <c r="F76" s="167"/>
      <c r="G76" s="168"/>
      <c r="H76" s="169"/>
      <c r="I76" s="169"/>
      <c r="J76" s="169"/>
      <c r="K76" s="169"/>
      <c r="L76" s="170"/>
    </row>
    <row r="77" spans="2:12" s="171" customFormat="1" ht="15.6" x14ac:dyDescent="0.25">
      <c r="B77" s="172" t="s">
        <v>337</v>
      </c>
      <c r="C77" s="165"/>
      <c r="D77" s="166"/>
      <c r="E77" s="99"/>
      <c r="F77" s="173" t="s">
        <v>334</v>
      </c>
      <c r="G77" s="174"/>
      <c r="H77" s="175"/>
      <c r="I77" s="175"/>
      <c r="J77" s="175"/>
      <c r="L77" s="170"/>
    </row>
    <row r="78" spans="2:12" s="171" customFormat="1" x14ac:dyDescent="0.25">
      <c r="B78" s="228" t="s">
        <v>313</v>
      </c>
      <c r="C78" s="229"/>
      <c r="D78" s="229"/>
      <c r="E78" s="229"/>
      <c r="F78" s="176">
        <v>0.7</v>
      </c>
      <c r="G78" s="177"/>
      <c r="H78" s="135"/>
      <c r="I78" s="135"/>
      <c r="J78" s="135"/>
      <c r="L78" s="170"/>
    </row>
    <row r="79" spans="2:12" s="171" customFormat="1" x14ac:dyDescent="0.25">
      <c r="B79" s="228" t="s">
        <v>311</v>
      </c>
      <c r="C79" s="229"/>
      <c r="D79" s="229"/>
      <c r="E79" s="229"/>
      <c r="F79" s="176">
        <v>0.1</v>
      </c>
      <c r="G79" s="177"/>
      <c r="H79" s="135"/>
      <c r="I79" s="135"/>
      <c r="J79" s="135"/>
      <c r="L79" s="170"/>
    </row>
    <row r="80" spans="2:12" s="171" customFormat="1" x14ac:dyDescent="0.25">
      <c r="B80" s="228" t="s">
        <v>312</v>
      </c>
      <c r="C80" s="229"/>
      <c r="D80" s="229"/>
      <c r="E80" s="229"/>
      <c r="F80" s="176">
        <v>0.2</v>
      </c>
      <c r="G80" s="177"/>
      <c r="H80" s="135"/>
      <c r="I80" s="135"/>
      <c r="J80" s="135"/>
      <c r="L80" s="170"/>
    </row>
    <row r="81" spans="2:14" s="171" customFormat="1" x14ac:dyDescent="0.25">
      <c r="B81" s="228"/>
      <c r="C81" s="229"/>
      <c r="D81" s="229"/>
      <c r="E81" s="229"/>
      <c r="F81" s="176"/>
      <c r="G81" s="177"/>
      <c r="H81" s="135"/>
      <c r="I81" s="135"/>
      <c r="J81" s="135"/>
      <c r="L81" s="170"/>
    </row>
    <row r="82" spans="2:14" s="171" customFormat="1" x14ac:dyDescent="0.25">
      <c r="B82" s="178"/>
      <c r="C82" s="179"/>
      <c r="D82" s="179"/>
      <c r="E82" s="179"/>
      <c r="F82" s="176"/>
      <c r="G82" s="177"/>
      <c r="H82" s="135"/>
      <c r="I82" s="135"/>
      <c r="J82" s="135"/>
      <c r="L82" s="170"/>
    </row>
    <row r="83" spans="2:14" s="171" customFormat="1" x14ac:dyDescent="0.25">
      <c r="B83" s="228"/>
      <c r="C83" s="229"/>
      <c r="D83" s="229"/>
      <c r="E83" s="229"/>
      <c r="F83" s="176"/>
      <c r="G83" s="177"/>
      <c r="H83" s="135"/>
      <c r="I83" s="135"/>
      <c r="J83" s="135"/>
      <c r="L83" s="170"/>
    </row>
    <row r="84" spans="2:14" s="171" customFormat="1" x14ac:dyDescent="0.25">
      <c r="B84" s="165"/>
      <c r="C84" s="165"/>
      <c r="D84" s="166"/>
      <c r="E84" s="99" t="s">
        <v>310</v>
      </c>
      <c r="F84" s="180">
        <f>SUM(F78:F83)</f>
        <v>1</v>
      </c>
      <c r="G84" s="181"/>
      <c r="H84" s="182"/>
      <c r="I84" s="182"/>
      <c r="J84" s="182"/>
      <c r="L84" s="170"/>
    </row>
    <row r="85" spans="2:14" s="171" customFormat="1" x14ac:dyDescent="0.25">
      <c r="B85" s="165"/>
      <c r="C85" s="165"/>
      <c r="D85" s="166"/>
      <c r="E85" s="99"/>
      <c r="F85" s="183"/>
      <c r="G85" s="184"/>
      <c r="H85" s="182"/>
      <c r="I85" s="182"/>
      <c r="J85" s="182"/>
      <c r="L85" s="170"/>
    </row>
    <row r="86" spans="2:14" s="11" customFormat="1" ht="15.6" x14ac:dyDescent="0.25">
      <c r="B86" s="86" t="s">
        <v>19</v>
      </c>
      <c r="D86" s="185"/>
      <c r="E86" s="186"/>
      <c r="F86" s="187"/>
      <c r="K86" s="187"/>
      <c r="L86" s="106"/>
    </row>
    <row r="87" spans="2:14" s="11" customFormat="1" ht="15" x14ac:dyDescent="0.25">
      <c r="B87" s="188" t="s">
        <v>7</v>
      </c>
      <c r="C87" s="188" t="s">
        <v>21</v>
      </c>
      <c r="D87" s="45"/>
      <c r="E87" s="189"/>
      <c r="F87" s="191" t="s">
        <v>27</v>
      </c>
      <c r="G87" s="190" t="s">
        <v>57</v>
      </c>
      <c r="H87" s="190" t="s">
        <v>58</v>
      </c>
      <c r="I87" s="190" t="s">
        <v>59</v>
      </c>
      <c r="J87" s="190" t="s">
        <v>60</v>
      </c>
      <c r="K87" s="191" t="str">
        <f>IF(D75="Typ FE","CHF/FE",CONCATENATE("CHF/",D75))</f>
        <v>CHF/</v>
      </c>
      <c r="L87" s="106"/>
      <c r="N87" s="63"/>
    </row>
    <row r="88" spans="2:14" s="11" customFormat="1" ht="15.6" x14ac:dyDescent="0.25">
      <c r="B88" s="17">
        <v>1</v>
      </c>
      <c r="C88" s="18" t="s">
        <v>13</v>
      </c>
      <c r="D88" s="19"/>
      <c r="E88" s="20"/>
      <c r="F88" s="50">
        <f>SUM(F89:F97)</f>
        <v>0</v>
      </c>
      <c r="G88" s="21" t="str">
        <f t="shared" ref="G88:G134" si="1">IF(AND(SUM($F$140)&lt;&gt;0,SUM($F88)&lt;&gt;0),SUM($F88)/SUM($F$140),"")</f>
        <v/>
      </c>
      <c r="H88" s="22" t="str">
        <f>IF(AND(SUM($F88)&lt;&gt;0,SUM($F$65)&lt;&gt;0),SUM($F88)/SUM($F$65),"")</f>
        <v/>
      </c>
      <c r="I88" s="22" t="str">
        <f>IF(AND(SUM($F88)&lt;&gt;0,SUM($F$74)&lt;&gt;0),SUM($F88)/SUM($F$74),"")</f>
        <v/>
      </c>
      <c r="J88" s="22" t="str">
        <f>IF(AND(SUM($F88)&lt;&gt;0,SUM($F$68)&lt;&gt;0),SUM($F88)/SUM($F$68),"")</f>
        <v/>
      </c>
      <c r="K88" s="23" t="str">
        <f>IF(AND(SUM($F88)&lt;&gt;0,SUM($F$75)&lt;&gt;0),SUM($F88)/SUM($F$75),"")</f>
        <v/>
      </c>
      <c r="L88" s="102"/>
      <c r="M88" s="24"/>
      <c r="N88" s="62"/>
    </row>
    <row r="89" spans="2:14" s="34" customFormat="1" ht="15" x14ac:dyDescent="0.25">
      <c r="B89" s="25">
        <v>10</v>
      </c>
      <c r="C89" s="26" t="s">
        <v>70</v>
      </c>
      <c r="D89" s="27"/>
      <c r="E89" s="28"/>
      <c r="F89" s="29"/>
      <c r="G89" s="30" t="str">
        <f t="shared" si="1"/>
        <v/>
      </c>
      <c r="H89" s="31" t="str">
        <f>IF(AND(SUM($F89)&lt;&gt;0,SUM($F$65)&lt;&gt;0),SUM($F89)/SUM($F$65),"")</f>
        <v/>
      </c>
      <c r="I89" s="31" t="str">
        <f>IF(AND(SUM($F89)&lt;&gt;0,SUM($F$74)&lt;&gt;0),SUM($F89)/SUM($F$74),"")</f>
        <v/>
      </c>
      <c r="J89" s="31" t="str">
        <f>IF(AND(SUM($F89)&lt;&gt;0,SUM($F$68)&lt;&gt;0),SUM($F89)/SUM($F$68),"")</f>
        <v/>
      </c>
      <c r="K89" s="32" t="str">
        <f>IF(AND(SUM($F89)&lt;&gt;0,SUM($F$75)&lt;&gt;0),SUM($F89)/SUM($F$75),"")</f>
        <v/>
      </c>
      <c r="L89" s="103">
        <f>SUM(F89:F96)</f>
        <v>0</v>
      </c>
      <c r="M89" s="33">
        <f>IF(SUM(L$140)&lt;&gt;0,L89/SUM(L$140),0)</f>
        <v>0</v>
      </c>
      <c r="N89" s="63"/>
    </row>
    <row r="90" spans="2:14" s="34" customFormat="1" ht="15" x14ac:dyDescent="0.25">
      <c r="B90" s="35">
        <v>11</v>
      </c>
      <c r="C90" s="36" t="s">
        <v>97</v>
      </c>
      <c r="D90" s="37"/>
      <c r="E90" s="38"/>
      <c r="F90" s="29"/>
      <c r="G90" s="39" t="str">
        <f t="shared" si="1"/>
        <v/>
      </c>
      <c r="H90" s="40" t="str">
        <f t="shared" ref="H90:H97" si="2">IF(AND(SUM($F90)&lt;&gt;0,SUM($F$65)&lt;&gt;0),SUM($F90)/SUM($F$65),"")</f>
        <v/>
      </c>
      <c r="I90" s="40" t="str">
        <f t="shared" ref="I90:I97" si="3">IF(AND(SUM($F90)&lt;&gt;0,SUM($F$74)&lt;&gt;0),SUM($F90)/SUM($F$74),"")</f>
        <v/>
      </c>
      <c r="J90" s="40" t="str">
        <f t="shared" ref="J90:J97" si="4">IF(AND(SUM($F90)&lt;&gt;0,SUM($F$68)&lt;&gt;0),SUM($F90)/SUM($F$68),"")</f>
        <v/>
      </c>
      <c r="K90" s="41" t="str">
        <f t="shared" ref="K90:K97" si="5">IF(AND(SUM($F90)&lt;&gt;0,SUM($F$75)&lt;&gt;0),SUM($F90)/SUM($F$75),"")</f>
        <v/>
      </c>
      <c r="L90" s="104"/>
      <c r="M90" s="33"/>
      <c r="N90" s="63"/>
    </row>
    <row r="91" spans="2:14" s="34" customFormat="1" ht="15" x14ac:dyDescent="0.25">
      <c r="B91" s="35">
        <v>12</v>
      </c>
      <c r="C91" s="36" t="s">
        <v>71</v>
      </c>
      <c r="D91" s="37"/>
      <c r="E91" s="38"/>
      <c r="F91" s="42"/>
      <c r="G91" s="39" t="str">
        <f t="shared" si="1"/>
        <v/>
      </c>
      <c r="H91" s="40" t="str">
        <f t="shared" si="2"/>
        <v/>
      </c>
      <c r="I91" s="40" t="str">
        <f t="shared" si="3"/>
        <v/>
      </c>
      <c r="J91" s="40" t="str">
        <f t="shared" si="4"/>
        <v/>
      </c>
      <c r="K91" s="41" t="str">
        <f t="shared" si="5"/>
        <v/>
      </c>
      <c r="L91" s="104"/>
      <c r="M91" s="33"/>
      <c r="N91" s="63"/>
    </row>
    <row r="92" spans="2:14" s="34" customFormat="1" ht="15" x14ac:dyDescent="0.25">
      <c r="B92" s="35">
        <v>13</v>
      </c>
      <c r="C92" s="36" t="s">
        <v>72</v>
      </c>
      <c r="D92" s="37"/>
      <c r="E92" s="38"/>
      <c r="F92" s="42"/>
      <c r="G92" s="39" t="str">
        <f t="shared" si="1"/>
        <v/>
      </c>
      <c r="H92" s="40" t="str">
        <f t="shared" si="2"/>
        <v/>
      </c>
      <c r="I92" s="40" t="str">
        <f t="shared" si="3"/>
        <v/>
      </c>
      <c r="J92" s="40" t="str">
        <f t="shared" si="4"/>
        <v/>
      </c>
      <c r="K92" s="41" t="str">
        <f t="shared" si="5"/>
        <v/>
      </c>
      <c r="L92" s="104"/>
      <c r="M92" s="33"/>
      <c r="N92" s="63"/>
    </row>
    <row r="93" spans="2:14" s="34" customFormat="1" ht="15" x14ac:dyDescent="0.25">
      <c r="B93" s="35">
        <v>14</v>
      </c>
      <c r="C93" s="36" t="s">
        <v>73</v>
      </c>
      <c r="D93" s="37"/>
      <c r="E93" s="38"/>
      <c r="F93" s="42"/>
      <c r="G93" s="39" t="str">
        <f t="shared" si="1"/>
        <v/>
      </c>
      <c r="H93" s="40" t="str">
        <f t="shared" si="2"/>
        <v/>
      </c>
      <c r="I93" s="40" t="str">
        <f t="shared" si="3"/>
        <v/>
      </c>
      <c r="J93" s="40" t="str">
        <f t="shared" si="4"/>
        <v/>
      </c>
      <c r="K93" s="41" t="str">
        <f t="shared" si="5"/>
        <v/>
      </c>
      <c r="L93" s="104"/>
      <c r="M93" s="33"/>
      <c r="N93" s="63"/>
    </row>
    <row r="94" spans="2:14" s="34" customFormat="1" ht="15" x14ac:dyDescent="0.25">
      <c r="B94" s="35">
        <v>15</v>
      </c>
      <c r="C94" s="36" t="s">
        <v>74</v>
      </c>
      <c r="D94" s="37"/>
      <c r="E94" s="38"/>
      <c r="F94" s="42"/>
      <c r="G94" s="39" t="str">
        <f t="shared" si="1"/>
        <v/>
      </c>
      <c r="H94" s="40" t="str">
        <f t="shared" si="2"/>
        <v/>
      </c>
      <c r="I94" s="40" t="str">
        <f t="shared" si="3"/>
        <v/>
      </c>
      <c r="J94" s="40" t="str">
        <f t="shared" si="4"/>
        <v/>
      </c>
      <c r="K94" s="41" t="str">
        <f t="shared" si="5"/>
        <v/>
      </c>
      <c r="L94" s="104"/>
      <c r="M94" s="33"/>
      <c r="N94" s="63"/>
    </row>
    <row r="95" spans="2:14" s="34" customFormat="1" ht="15" x14ac:dyDescent="0.25">
      <c r="B95" s="35">
        <v>16</v>
      </c>
      <c r="C95" s="36" t="s">
        <v>75</v>
      </c>
      <c r="D95" s="37"/>
      <c r="E95" s="38"/>
      <c r="F95" s="42"/>
      <c r="G95" s="39" t="str">
        <f t="shared" si="1"/>
        <v/>
      </c>
      <c r="H95" s="40" t="str">
        <f t="shared" si="2"/>
        <v/>
      </c>
      <c r="I95" s="40" t="str">
        <f t="shared" si="3"/>
        <v/>
      </c>
      <c r="J95" s="40" t="str">
        <f t="shared" si="4"/>
        <v/>
      </c>
      <c r="K95" s="41" t="str">
        <f t="shared" si="5"/>
        <v/>
      </c>
      <c r="L95" s="104"/>
      <c r="M95" s="33"/>
      <c r="N95" s="63"/>
    </row>
    <row r="96" spans="2:14" s="34" customFormat="1" ht="15" x14ac:dyDescent="0.25">
      <c r="B96" s="35">
        <v>17</v>
      </c>
      <c r="C96" s="36" t="s">
        <v>76</v>
      </c>
      <c r="D96" s="37"/>
      <c r="E96" s="38"/>
      <c r="F96" s="42"/>
      <c r="G96" s="39" t="str">
        <f t="shared" si="1"/>
        <v/>
      </c>
      <c r="H96" s="40" t="str">
        <f t="shared" si="2"/>
        <v/>
      </c>
      <c r="I96" s="40" t="str">
        <f t="shared" si="3"/>
        <v/>
      </c>
      <c r="J96" s="40" t="str">
        <f t="shared" si="4"/>
        <v/>
      </c>
      <c r="K96" s="41" t="str">
        <f t="shared" si="5"/>
        <v/>
      </c>
      <c r="L96" s="104"/>
      <c r="M96" s="33"/>
      <c r="N96" s="63"/>
    </row>
    <row r="97" spans="2:14" s="34" customFormat="1" ht="15" x14ac:dyDescent="0.25">
      <c r="B97" s="43">
        <v>19</v>
      </c>
      <c r="C97" s="44" t="s">
        <v>77</v>
      </c>
      <c r="D97" s="45"/>
      <c r="E97" s="46"/>
      <c r="F97" s="77">
        <f>E$108*M89</f>
        <v>0</v>
      </c>
      <c r="G97" s="47" t="str">
        <f t="shared" si="1"/>
        <v/>
      </c>
      <c r="H97" s="48" t="str">
        <f t="shared" si="2"/>
        <v/>
      </c>
      <c r="I97" s="48" t="str">
        <f t="shared" si="3"/>
        <v/>
      </c>
      <c r="J97" s="48" t="str">
        <f t="shared" si="4"/>
        <v/>
      </c>
      <c r="K97" s="49" t="str">
        <f t="shared" si="5"/>
        <v/>
      </c>
      <c r="L97" s="104"/>
      <c r="M97" s="33"/>
      <c r="N97" s="63"/>
    </row>
    <row r="98" spans="2:14" s="11" customFormat="1" ht="15.6" x14ac:dyDescent="0.25">
      <c r="B98" s="17">
        <v>2</v>
      </c>
      <c r="C98" s="18" t="s">
        <v>4</v>
      </c>
      <c r="D98" s="19"/>
      <c r="E98" s="20"/>
      <c r="F98" s="50">
        <f>SUM(F99:F108)</f>
        <v>0</v>
      </c>
      <c r="G98" s="21" t="str">
        <f t="shared" si="1"/>
        <v/>
      </c>
      <c r="H98" s="22" t="str">
        <f>IF(AND(SUM($F98)&lt;&gt;0,SUM($F$65)&lt;&gt;0),SUM($F98)/SUM($F$65),"")</f>
        <v/>
      </c>
      <c r="I98" s="22" t="str">
        <f>IF(AND(SUM($F98)&lt;&gt;0,SUM($F$74)&lt;&gt;0),SUM($F98)/SUM($F$74),"")</f>
        <v/>
      </c>
      <c r="J98" s="22" t="str">
        <f>IF(AND(SUM($F98)&lt;&gt;0,SUM($F$68)&lt;&gt;0),SUM($F98)/SUM($F$68),"")</f>
        <v/>
      </c>
      <c r="K98" s="23" t="str">
        <f>IF(AND(SUM($F98)&lt;&gt;0,SUM($F$75)&lt;&gt;0),SUM($F98)/SUM($F$75),"")</f>
        <v/>
      </c>
      <c r="L98" s="102"/>
      <c r="M98" s="51"/>
      <c r="N98" s="62"/>
    </row>
    <row r="99" spans="2:14" s="34" customFormat="1" ht="15" x14ac:dyDescent="0.25">
      <c r="B99" s="25">
        <v>20</v>
      </c>
      <c r="C99" s="222" t="s">
        <v>1</v>
      </c>
      <c r="D99" s="223"/>
      <c r="E99" s="224"/>
      <c r="F99" s="52"/>
      <c r="G99" s="30" t="str">
        <f t="shared" si="1"/>
        <v/>
      </c>
      <c r="H99" s="31" t="str">
        <f>IF(AND(SUM($F99)&lt;&gt;0,SUM($F$65)&lt;&gt;0),SUM($F99)/SUM($F$65),"")</f>
        <v/>
      </c>
      <c r="I99" s="31" t="str">
        <f>IF(AND(SUM($F99)&lt;&gt;0,SUM($F$74)&lt;&gt;0),SUM($F99)/SUM($F$74),"")</f>
        <v/>
      </c>
      <c r="J99" s="31" t="str">
        <f>IF(AND(SUM($F99)&lt;&gt;0,SUM($F$68)&lt;&gt;0),SUM($F99)/SUM($F$68),"")</f>
        <v/>
      </c>
      <c r="K99" s="32" t="str">
        <f>IF(AND(SUM($F99)&lt;&gt;0,SUM($F$75)&lt;&gt;0),SUM($F99)/SUM($F$75),"")</f>
        <v/>
      </c>
      <c r="L99" s="103">
        <f>SUM(F99:F107)</f>
        <v>0</v>
      </c>
      <c r="M99" s="33">
        <f>IF(SUM(L$140)&lt;&gt;0,L99/SUM(L$140),0)</f>
        <v>0</v>
      </c>
      <c r="N99" s="64"/>
    </row>
    <row r="100" spans="2:14" s="34" customFormat="1" ht="15" x14ac:dyDescent="0.25">
      <c r="B100" s="35">
        <v>21</v>
      </c>
      <c r="C100" s="225" t="s">
        <v>80</v>
      </c>
      <c r="D100" s="226"/>
      <c r="E100" s="227"/>
      <c r="F100" s="29"/>
      <c r="G100" s="39" t="str">
        <f t="shared" si="1"/>
        <v/>
      </c>
      <c r="H100" s="40" t="str">
        <f t="shared" ref="H100:H108" si="6">IF(AND(SUM($F100)&lt;&gt;0,SUM($F$65)&lt;&gt;0),SUM($F100)/SUM($F$65),"")</f>
        <v/>
      </c>
      <c r="I100" s="40" t="str">
        <f t="shared" ref="I100:I108" si="7">IF(AND(SUM($F100)&lt;&gt;0,SUM($F$74)&lt;&gt;0),SUM($F100)/SUM($F$74),"")</f>
        <v/>
      </c>
      <c r="J100" s="40" t="str">
        <f t="shared" ref="J100:J108" si="8">IF(AND(SUM($F100)&lt;&gt;0,SUM($F$68)&lt;&gt;0),SUM($F100)/SUM($F$68),"")</f>
        <v/>
      </c>
      <c r="K100" s="41" t="str">
        <f t="shared" ref="K100:K108" si="9">IF(AND(SUM($F100)&lt;&gt;0,SUM($F$75)&lt;&gt;0),SUM($F100)/SUM($F$75),"")</f>
        <v/>
      </c>
      <c r="L100" s="104"/>
      <c r="M100" s="33"/>
      <c r="N100" s="65"/>
    </row>
    <row r="101" spans="2:14" s="34" customFormat="1" ht="15" x14ac:dyDescent="0.25">
      <c r="B101" s="35">
        <v>22</v>
      </c>
      <c r="C101" s="36" t="s">
        <v>79</v>
      </c>
      <c r="D101" s="37"/>
      <c r="E101" s="53"/>
      <c r="F101" s="29"/>
      <c r="G101" s="39" t="str">
        <f t="shared" si="1"/>
        <v/>
      </c>
      <c r="H101" s="40" t="str">
        <f t="shared" si="6"/>
        <v/>
      </c>
      <c r="I101" s="40" t="str">
        <f t="shared" si="7"/>
        <v/>
      </c>
      <c r="J101" s="40" t="str">
        <f t="shared" si="8"/>
        <v/>
      </c>
      <c r="K101" s="41" t="str">
        <f t="shared" si="9"/>
        <v/>
      </c>
      <c r="L101" s="104"/>
      <c r="M101" s="33"/>
      <c r="N101" s="65"/>
    </row>
    <row r="102" spans="2:14" s="34" customFormat="1" ht="15" x14ac:dyDescent="0.25">
      <c r="B102" s="35">
        <v>23</v>
      </c>
      <c r="C102" s="225" t="s">
        <v>29</v>
      </c>
      <c r="D102" s="226"/>
      <c r="E102" s="227"/>
      <c r="F102" s="42"/>
      <c r="G102" s="39" t="str">
        <f t="shared" si="1"/>
        <v/>
      </c>
      <c r="H102" s="40" t="str">
        <f t="shared" si="6"/>
        <v/>
      </c>
      <c r="I102" s="40" t="str">
        <f t="shared" si="7"/>
        <v/>
      </c>
      <c r="J102" s="40" t="str">
        <f t="shared" si="8"/>
        <v/>
      </c>
      <c r="K102" s="41" t="str">
        <f t="shared" si="9"/>
        <v/>
      </c>
      <c r="L102" s="104"/>
      <c r="M102" s="33"/>
      <c r="N102" s="65"/>
    </row>
    <row r="103" spans="2:14" s="34" customFormat="1" ht="15" x14ac:dyDescent="0.25">
      <c r="B103" s="35">
        <v>24</v>
      </c>
      <c r="C103" s="225" t="s">
        <v>30</v>
      </c>
      <c r="D103" s="226"/>
      <c r="E103" s="227"/>
      <c r="F103" s="42"/>
      <c r="G103" s="39" t="str">
        <f t="shared" si="1"/>
        <v/>
      </c>
      <c r="H103" s="40" t="str">
        <f t="shared" si="6"/>
        <v/>
      </c>
      <c r="I103" s="40" t="str">
        <f t="shared" si="7"/>
        <v/>
      </c>
      <c r="J103" s="40" t="str">
        <f t="shared" si="8"/>
        <v/>
      </c>
      <c r="K103" s="41" t="str">
        <f t="shared" si="9"/>
        <v/>
      </c>
      <c r="L103" s="104"/>
      <c r="M103" s="33"/>
      <c r="N103" s="65"/>
    </row>
    <row r="104" spans="2:14" s="34" customFormat="1" ht="15" x14ac:dyDescent="0.25">
      <c r="B104" s="35">
        <v>25</v>
      </c>
      <c r="C104" s="225" t="s">
        <v>61</v>
      </c>
      <c r="D104" s="226"/>
      <c r="E104" s="227"/>
      <c r="F104" s="42"/>
      <c r="G104" s="39" t="str">
        <f t="shared" si="1"/>
        <v/>
      </c>
      <c r="H104" s="40" t="str">
        <f t="shared" si="6"/>
        <v/>
      </c>
      <c r="I104" s="40" t="str">
        <f t="shared" si="7"/>
        <v/>
      </c>
      <c r="J104" s="40" t="str">
        <f t="shared" si="8"/>
        <v/>
      </c>
      <c r="K104" s="41" t="str">
        <f t="shared" si="9"/>
        <v/>
      </c>
      <c r="L104" s="104"/>
      <c r="M104" s="33"/>
      <c r="N104" s="65"/>
    </row>
    <row r="105" spans="2:14" s="34" customFormat="1" ht="15" x14ac:dyDescent="0.25">
      <c r="B105" s="35">
        <v>26</v>
      </c>
      <c r="C105" s="225" t="s">
        <v>62</v>
      </c>
      <c r="D105" s="226"/>
      <c r="E105" s="227"/>
      <c r="F105" s="42"/>
      <c r="G105" s="39" t="str">
        <f t="shared" si="1"/>
        <v/>
      </c>
      <c r="H105" s="40" t="str">
        <f t="shared" si="6"/>
        <v/>
      </c>
      <c r="I105" s="40" t="str">
        <f t="shared" si="7"/>
        <v/>
      </c>
      <c r="J105" s="40" t="str">
        <f t="shared" si="8"/>
        <v/>
      </c>
      <c r="K105" s="41" t="str">
        <f t="shared" si="9"/>
        <v/>
      </c>
      <c r="L105" s="104"/>
      <c r="M105" s="33"/>
      <c r="N105" s="65"/>
    </row>
    <row r="106" spans="2:14" s="34" customFormat="1" ht="15" x14ac:dyDescent="0.25">
      <c r="B106" s="35">
        <v>27</v>
      </c>
      <c r="C106" s="225" t="s">
        <v>2</v>
      </c>
      <c r="D106" s="226"/>
      <c r="E106" s="227"/>
      <c r="F106" s="42"/>
      <c r="G106" s="39" t="str">
        <f t="shared" si="1"/>
        <v/>
      </c>
      <c r="H106" s="40" t="str">
        <f t="shared" si="6"/>
        <v/>
      </c>
      <c r="I106" s="40" t="str">
        <f t="shared" si="7"/>
        <v/>
      </c>
      <c r="J106" s="40" t="str">
        <f t="shared" si="8"/>
        <v/>
      </c>
      <c r="K106" s="41" t="str">
        <f t="shared" si="9"/>
        <v/>
      </c>
      <c r="L106" s="104"/>
      <c r="M106" s="33"/>
      <c r="N106" s="65"/>
    </row>
    <row r="107" spans="2:14" s="34" customFormat="1" ht="15" x14ac:dyDescent="0.25">
      <c r="B107" s="35">
        <v>28</v>
      </c>
      <c r="C107" s="225" t="s">
        <v>3</v>
      </c>
      <c r="D107" s="226"/>
      <c r="E107" s="227"/>
      <c r="F107" s="42"/>
      <c r="G107" s="39" t="str">
        <f t="shared" si="1"/>
        <v/>
      </c>
      <c r="H107" s="40" t="str">
        <f t="shared" si="6"/>
        <v/>
      </c>
      <c r="I107" s="40" t="str">
        <f t="shared" si="7"/>
        <v/>
      </c>
      <c r="J107" s="40" t="str">
        <f t="shared" si="8"/>
        <v/>
      </c>
      <c r="K107" s="41" t="str">
        <f t="shared" si="9"/>
        <v/>
      </c>
      <c r="L107" s="104"/>
      <c r="M107" s="33"/>
      <c r="N107" s="65"/>
    </row>
    <row r="108" spans="2:14" s="34" customFormat="1" ht="15" x14ac:dyDescent="0.25">
      <c r="B108" s="35">
        <v>29</v>
      </c>
      <c r="C108" s="44" t="s">
        <v>78</v>
      </c>
      <c r="D108" s="10"/>
      <c r="E108" s="54"/>
      <c r="F108" s="77">
        <f>E$108*M99</f>
        <v>0</v>
      </c>
      <c r="G108" s="39" t="str">
        <f t="shared" si="1"/>
        <v/>
      </c>
      <c r="H108" s="40" t="str">
        <f t="shared" si="6"/>
        <v/>
      </c>
      <c r="I108" s="40" t="str">
        <f t="shared" si="7"/>
        <v/>
      </c>
      <c r="J108" s="40" t="str">
        <f t="shared" si="8"/>
        <v/>
      </c>
      <c r="K108" s="41" t="str">
        <f t="shared" si="9"/>
        <v/>
      </c>
      <c r="L108" s="104"/>
      <c r="M108" s="33"/>
      <c r="N108" s="66"/>
    </row>
    <row r="109" spans="2:14" s="11" customFormat="1" ht="15" x14ac:dyDescent="0.25">
      <c r="B109" s="17">
        <v>3</v>
      </c>
      <c r="C109" s="18" t="s">
        <v>14</v>
      </c>
      <c r="D109" s="19"/>
      <c r="E109" s="20"/>
      <c r="F109" s="50">
        <f>SUM(F110:F116)</f>
        <v>0</v>
      </c>
      <c r="G109" s="21" t="str">
        <f t="shared" si="1"/>
        <v/>
      </c>
      <c r="H109" s="22" t="str">
        <f>IF(AND(SUM($F109)&lt;&gt;0,SUM($F$65)&lt;&gt;0),SUM($F109)/SUM($F$65),"")</f>
        <v/>
      </c>
      <c r="I109" s="22" t="str">
        <f>IF(AND(SUM($F109)&lt;&gt;0,SUM($F$74)&lt;&gt;0),SUM($F109)/SUM($F$74),"")</f>
        <v/>
      </c>
      <c r="J109" s="22" t="str">
        <f>IF(AND(SUM($F109)&lt;&gt;0,SUM($F$68)&lt;&gt;0),SUM($F109)/SUM($F$68),"")</f>
        <v/>
      </c>
      <c r="K109" s="23" t="str">
        <f>IF(AND(SUM($F109)&lt;&gt;0,SUM($F$75)&lt;&gt;0),SUM($F109)/SUM($F$75),"")</f>
        <v/>
      </c>
      <c r="L109" s="102"/>
      <c r="M109" s="51"/>
      <c r="N109" s="63"/>
    </row>
    <row r="110" spans="2:14" s="34" customFormat="1" ht="15" x14ac:dyDescent="0.25">
      <c r="B110" s="25">
        <v>33</v>
      </c>
      <c r="C110" s="26" t="s">
        <v>63</v>
      </c>
      <c r="D110" s="27"/>
      <c r="E110" s="28"/>
      <c r="F110" s="42"/>
      <c r="G110" s="30" t="str">
        <f t="shared" si="1"/>
        <v/>
      </c>
      <c r="H110" s="31" t="str">
        <f>IF(AND(SUM($F110)&lt;&gt;0,SUM($F$65)&lt;&gt;0),SUM($F110)/SUM($F$65),"")</f>
        <v/>
      </c>
      <c r="I110" s="31" t="str">
        <f>IF(AND(SUM($F110)&lt;&gt;0,SUM($F$74)&lt;&gt;0),SUM($F110)/SUM($F$74),"")</f>
        <v/>
      </c>
      <c r="J110" s="31" t="str">
        <f>IF(AND(SUM($F110)&lt;&gt;0,SUM($F$68)&lt;&gt;0),SUM($F110)/SUM($F$68),"")</f>
        <v/>
      </c>
      <c r="K110" s="32" t="str">
        <f>IF(AND(SUM($F110)&lt;&gt;0,SUM($F$75)&lt;&gt;0),SUM($F110)/SUM($F$75),"")</f>
        <v/>
      </c>
      <c r="L110" s="103">
        <f>SUM(F110:F115)</f>
        <v>0</v>
      </c>
      <c r="M110" s="33">
        <f>IF(SUM(L$140)&lt;&gt;0,L110/SUM(L$140),0)</f>
        <v>0</v>
      </c>
      <c r="N110" s="63"/>
    </row>
    <row r="111" spans="2:14" s="34" customFormat="1" ht="15" x14ac:dyDescent="0.25">
      <c r="B111" s="35">
        <v>34</v>
      </c>
      <c r="C111" s="36" t="s">
        <v>81</v>
      </c>
      <c r="D111" s="37"/>
      <c r="E111" s="38"/>
      <c r="F111" s="42"/>
      <c r="G111" s="39" t="str">
        <f t="shared" si="1"/>
        <v/>
      </c>
      <c r="H111" s="40" t="str">
        <f t="shared" ref="H111:H116" si="10">IF(AND(SUM($F111)&lt;&gt;0,SUM($F$65)&lt;&gt;0),SUM($F111)/SUM($F$65),"")</f>
        <v/>
      </c>
      <c r="I111" s="40" t="str">
        <f t="shared" ref="I111:I116" si="11">IF(AND(SUM($F111)&lt;&gt;0,SUM($F$74)&lt;&gt;0),SUM($F111)/SUM($F$74),"")</f>
        <v/>
      </c>
      <c r="J111" s="40" t="str">
        <f t="shared" ref="J111:J116" si="12">IF(AND(SUM($F111)&lt;&gt;0,SUM($F$68)&lt;&gt;0),SUM($F111)/SUM($F$68),"")</f>
        <v/>
      </c>
      <c r="K111" s="41" t="str">
        <f t="shared" ref="K111:K116" si="13">IF(AND(SUM($F111)&lt;&gt;0,SUM($F$75)&lt;&gt;0),SUM($F111)/SUM($F$75),"")</f>
        <v/>
      </c>
      <c r="L111" s="104"/>
      <c r="M111" s="33"/>
      <c r="N111" s="63"/>
    </row>
    <row r="112" spans="2:14" s="34" customFormat="1" ht="15" x14ac:dyDescent="0.25">
      <c r="B112" s="35">
        <v>35</v>
      </c>
      <c r="C112" s="36" t="s">
        <v>82</v>
      </c>
      <c r="D112" s="37"/>
      <c r="E112" s="38"/>
      <c r="F112" s="42"/>
      <c r="G112" s="39" t="str">
        <f t="shared" si="1"/>
        <v/>
      </c>
      <c r="H112" s="40" t="str">
        <f t="shared" si="10"/>
        <v/>
      </c>
      <c r="I112" s="40" t="str">
        <f t="shared" si="11"/>
        <v/>
      </c>
      <c r="J112" s="40" t="str">
        <f t="shared" si="12"/>
        <v/>
      </c>
      <c r="K112" s="41" t="str">
        <f t="shared" si="13"/>
        <v/>
      </c>
      <c r="L112" s="104"/>
      <c r="M112" s="33"/>
      <c r="N112" s="63"/>
    </row>
    <row r="113" spans="2:14" s="34" customFormat="1" ht="15" x14ac:dyDescent="0.25">
      <c r="B113" s="35">
        <v>36</v>
      </c>
      <c r="C113" s="36" t="s">
        <v>83</v>
      </c>
      <c r="D113" s="37"/>
      <c r="E113" s="38"/>
      <c r="F113" s="42"/>
      <c r="G113" s="39" t="str">
        <f t="shared" si="1"/>
        <v/>
      </c>
      <c r="H113" s="40" t="str">
        <f t="shared" si="10"/>
        <v/>
      </c>
      <c r="I113" s="40" t="str">
        <f t="shared" si="11"/>
        <v/>
      </c>
      <c r="J113" s="40" t="str">
        <f t="shared" si="12"/>
        <v/>
      </c>
      <c r="K113" s="41" t="str">
        <f t="shared" si="13"/>
        <v/>
      </c>
      <c r="L113" s="104"/>
      <c r="M113" s="33"/>
      <c r="N113" s="63"/>
    </row>
    <row r="114" spans="2:14" s="34" customFormat="1" ht="15" x14ac:dyDescent="0.25">
      <c r="B114" s="35">
        <v>37</v>
      </c>
      <c r="C114" s="36" t="s">
        <v>84</v>
      </c>
      <c r="D114" s="37"/>
      <c r="E114" s="38"/>
      <c r="F114" s="42"/>
      <c r="G114" s="39" t="str">
        <f t="shared" si="1"/>
        <v/>
      </c>
      <c r="H114" s="40" t="str">
        <f t="shared" si="10"/>
        <v/>
      </c>
      <c r="I114" s="40" t="str">
        <f t="shared" si="11"/>
        <v/>
      </c>
      <c r="J114" s="40" t="str">
        <f t="shared" si="12"/>
        <v/>
      </c>
      <c r="K114" s="41" t="str">
        <f t="shared" si="13"/>
        <v/>
      </c>
      <c r="L114" s="104"/>
      <c r="M114" s="33"/>
      <c r="N114" s="63"/>
    </row>
    <row r="115" spans="2:14" s="34" customFormat="1" ht="15" x14ac:dyDescent="0.25">
      <c r="B115" s="35">
        <v>38</v>
      </c>
      <c r="C115" s="36" t="s">
        <v>85</v>
      </c>
      <c r="D115" s="37"/>
      <c r="E115" s="38"/>
      <c r="F115" s="42"/>
      <c r="G115" s="39" t="str">
        <f t="shared" si="1"/>
        <v/>
      </c>
      <c r="H115" s="40" t="str">
        <f t="shared" si="10"/>
        <v/>
      </c>
      <c r="I115" s="40" t="str">
        <f t="shared" si="11"/>
        <v/>
      </c>
      <c r="J115" s="40" t="str">
        <f t="shared" si="12"/>
        <v/>
      </c>
      <c r="K115" s="41" t="str">
        <f t="shared" si="13"/>
        <v/>
      </c>
      <c r="L115" s="104"/>
      <c r="M115" s="33"/>
      <c r="N115" s="63"/>
    </row>
    <row r="116" spans="2:14" s="34" customFormat="1" ht="15" x14ac:dyDescent="0.25">
      <c r="B116" s="43">
        <v>39</v>
      </c>
      <c r="C116" s="44" t="s">
        <v>99</v>
      </c>
      <c r="D116" s="45"/>
      <c r="E116" s="46"/>
      <c r="F116" s="77">
        <f>E$108*M110</f>
        <v>0</v>
      </c>
      <c r="G116" s="39" t="str">
        <f t="shared" si="1"/>
        <v/>
      </c>
      <c r="H116" s="40" t="str">
        <f t="shared" si="10"/>
        <v/>
      </c>
      <c r="I116" s="40" t="str">
        <f t="shared" si="11"/>
        <v/>
      </c>
      <c r="J116" s="40" t="str">
        <f t="shared" si="12"/>
        <v/>
      </c>
      <c r="K116" s="41" t="str">
        <f t="shared" si="13"/>
        <v/>
      </c>
      <c r="L116" s="104"/>
      <c r="M116" s="33"/>
      <c r="N116" s="63"/>
    </row>
    <row r="117" spans="2:14" s="11" customFormat="1" ht="15" x14ac:dyDescent="0.25">
      <c r="B117" s="17">
        <v>4</v>
      </c>
      <c r="C117" s="18" t="s">
        <v>5</v>
      </c>
      <c r="D117" s="19"/>
      <c r="E117" s="20"/>
      <c r="F117" s="50">
        <f>SUM(F118:F123)</f>
        <v>0</v>
      </c>
      <c r="G117" s="21" t="str">
        <f t="shared" si="1"/>
        <v/>
      </c>
      <c r="H117" s="22" t="str">
        <f>IF(AND(SUM($F117)&lt;&gt;0,SUM($F$65)&lt;&gt;0),SUM($F117)/SUM($F$65),"")</f>
        <v/>
      </c>
      <c r="I117" s="22" t="str">
        <f>IF(AND(SUM($F117)&lt;&gt;0,SUM($F$74)&lt;&gt;0),SUM($F117)/SUM($F$74),"")</f>
        <v/>
      </c>
      <c r="J117" s="22" t="str">
        <f>IF(AND(SUM($F117)&lt;&gt;0,SUM($F$68)&lt;&gt;0),SUM($F117)/SUM($F$68),"")</f>
        <v/>
      </c>
      <c r="K117" s="23" t="str">
        <f>IF(AND(SUM($F117)&lt;&gt;0,SUM($F$75)&lt;&gt;0),SUM($F117)/SUM($F$75),"")</f>
        <v/>
      </c>
      <c r="L117" s="105"/>
      <c r="M117" s="51"/>
      <c r="N117" s="63"/>
    </row>
    <row r="118" spans="2:14" s="34" customFormat="1" ht="15" x14ac:dyDescent="0.25">
      <c r="B118" s="25">
        <v>40</v>
      </c>
      <c r="C118" s="26" t="s">
        <v>64</v>
      </c>
      <c r="D118" s="27"/>
      <c r="E118" s="28"/>
      <c r="F118" s="55"/>
      <c r="G118" s="30" t="str">
        <f t="shared" si="1"/>
        <v/>
      </c>
      <c r="H118" s="31" t="str">
        <f>IF(AND(SUM($F118)&lt;&gt;0,SUM($F$65)&lt;&gt;0),SUM($F118)/SUM($F$65),"")</f>
        <v/>
      </c>
      <c r="I118" s="31" t="str">
        <f>IF(AND(SUM($F118)&lt;&gt;0,SUM($F$74)&lt;&gt;0),SUM($F118)/SUM($F$74),"")</f>
        <v/>
      </c>
      <c r="J118" s="31" t="str">
        <f>IF(AND(SUM($F118)&lt;&gt;0,SUM($F$68)&lt;&gt;0),SUM($F118)/SUM($F$68),"")</f>
        <v/>
      </c>
      <c r="K118" s="32" t="str">
        <f>IF(AND(SUM($F118)&lt;&gt;0,SUM($F$75)&lt;&gt;0),SUM($F118)/SUM($F$75),"")</f>
        <v/>
      </c>
      <c r="L118" s="103">
        <f>SUM(F118:F122)</f>
        <v>0</v>
      </c>
      <c r="M118" s="33">
        <f>IF(SUM(L$140)&lt;&gt;0,L118/SUM(L$140),0)</f>
        <v>0</v>
      </c>
      <c r="N118" s="63"/>
    </row>
    <row r="119" spans="2:14" s="34" customFormat="1" ht="15" x14ac:dyDescent="0.25">
      <c r="B119" s="35">
        <v>41</v>
      </c>
      <c r="C119" s="36" t="s">
        <v>65</v>
      </c>
      <c r="D119" s="37"/>
      <c r="E119" s="38"/>
      <c r="F119" s="42"/>
      <c r="G119" s="39" t="str">
        <f t="shared" si="1"/>
        <v/>
      </c>
      <c r="H119" s="40" t="str">
        <f t="shared" ref="H119:H123" si="14">IF(AND(SUM($F119)&lt;&gt;0,SUM($F$65)&lt;&gt;0),SUM($F119)/SUM($F$65),"")</f>
        <v/>
      </c>
      <c r="I119" s="40" t="str">
        <f t="shared" ref="I119:I123" si="15">IF(AND(SUM($F119)&lt;&gt;0,SUM($F$74)&lt;&gt;0),SUM($F119)/SUM($F$74),"")</f>
        <v/>
      </c>
      <c r="J119" s="40" t="str">
        <f t="shared" ref="J119:J123" si="16">IF(AND(SUM($F119)&lt;&gt;0,SUM($F$68)&lt;&gt;0),SUM($F119)/SUM($F$68),"")</f>
        <v/>
      </c>
      <c r="K119" s="41" t="str">
        <f t="shared" ref="K119:K123" si="17">IF(AND(SUM($F119)&lt;&gt;0,SUM($F$75)&lt;&gt;0),SUM($F119)/SUM($F$75),"")</f>
        <v/>
      </c>
      <c r="L119" s="104"/>
      <c r="M119" s="33"/>
      <c r="N119" s="63"/>
    </row>
    <row r="120" spans="2:14" s="34" customFormat="1" ht="15" x14ac:dyDescent="0.25">
      <c r="B120" s="35">
        <v>42</v>
      </c>
      <c r="C120" s="36" t="s">
        <v>66</v>
      </c>
      <c r="D120" s="37"/>
      <c r="E120" s="38"/>
      <c r="F120" s="42"/>
      <c r="G120" s="39" t="str">
        <f t="shared" si="1"/>
        <v/>
      </c>
      <c r="H120" s="40" t="str">
        <f t="shared" si="14"/>
        <v/>
      </c>
      <c r="I120" s="40" t="str">
        <f t="shared" si="15"/>
        <v/>
      </c>
      <c r="J120" s="40" t="str">
        <f t="shared" si="16"/>
        <v/>
      </c>
      <c r="K120" s="41" t="str">
        <f t="shared" si="17"/>
        <v/>
      </c>
      <c r="L120" s="104"/>
      <c r="M120" s="33"/>
      <c r="N120" s="63"/>
    </row>
    <row r="121" spans="2:14" s="34" customFormat="1" ht="15" x14ac:dyDescent="0.25">
      <c r="B121" s="35">
        <v>45</v>
      </c>
      <c r="C121" s="36" t="s">
        <v>67</v>
      </c>
      <c r="D121" s="37"/>
      <c r="E121" s="38"/>
      <c r="F121" s="42"/>
      <c r="G121" s="39" t="str">
        <f t="shared" si="1"/>
        <v/>
      </c>
      <c r="H121" s="40" t="str">
        <f t="shared" si="14"/>
        <v/>
      </c>
      <c r="I121" s="40" t="str">
        <f t="shared" si="15"/>
        <v/>
      </c>
      <c r="J121" s="40" t="str">
        <f t="shared" si="16"/>
        <v/>
      </c>
      <c r="K121" s="41" t="str">
        <f t="shared" si="17"/>
        <v/>
      </c>
      <c r="L121" s="104"/>
      <c r="M121" s="33"/>
      <c r="N121" s="63"/>
    </row>
    <row r="122" spans="2:14" s="34" customFormat="1" ht="15" x14ac:dyDescent="0.25">
      <c r="B122" s="35">
        <v>46</v>
      </c>
      <c r="C122" s="36" t="s">
        <v>96</v>
      </c>
      <c r="D122" s="37"/>
      <c r="E122" s="38"/>
      <c r="F122" s="42"/>
      <c r="G122" s="39" t="str">
        <f t="shared" si="1"/>
        <v/>
      </c>
      <c r="H122" s="40" t="str">
        <f t="shared" si="14"/>
        <v/>
      </c>
      <c r="I122" s="40" t="str">
        <f t="shared" si="15"/>
        <v/>
      </c>
      <c r="J122" s="40" t="str">
        <f t="shared" si="16"/>
        <v/>
      </c>
      <c r="K122" s="41" t="str">
        <f t="shared" si="17"/>
        <v/>
      </c>
      <c r="L122" s="104"/>
      <c r="M122" s="33"/>
      <c r="N122" s="63"/>
    </row>
    <row r="123" spans="2:14" s="34" customFormat="1" ht="15" x14ac:dyDescent="0.25">
      <c r="B123" s="43">
        <v>49</v>
      </c>
      <c r="C123" s="44" t="s">
        <v>100</v>
      </c>
      <c r="D123" s="45"/>
      <c r="E123" s="46"/>
      <c r="F123" s="77">
        <f>E$108*M118</f>
        <v>0</v>
      </c>
      <c r="G123" s="39" t="str">
        <f t="shared" si="1"/>
        <v/>
      </c>
      <c r="H123" s="40" t="str">
        <f t="shared" si="14"/>
        <v/>
      </c>
      <c r="I123" s="40" t="str">
        <f t="shared" si="15"/>
        <v/>
      </c>
      <c r="J123" s="40" t="str">
        <f t="shared" si="16"/>
        <v/>
      </c>
      <c r="K123" s="41" t="str">
        <f t="shared" si="17"/>
        <v/>
      </c>
      <c r="L123" s="104"/>
      <c r="M123" s="33"/>
      <c r="N123" s="63"/>
    </row>
    <row r="124" spans="2:14" s="11" customFormat="1" ht="15" x14ac:dyDescent="0.25">
      <c r="B124" s="17">
        <v>5</v>
      </c>
      <c r="C124" s="18" t="s">
        <v>6</v>
      </c>
      <c r="D124" s="19"/>
      <c r="E124" s="20"/>
      <c r="F124" s="50">
        <f>SUM(F125:F130)</f>
        <v>0</v>
      </c>
      <c r="G124" s="21" t="str">
        <f t="shared" si="1"/>
        <v/>
      </c>
      <c r="H124" s="22" t="str">
        <f>IF(AND(SUM($F124)&lt;&gt;0,SUM($F$65)&lt;&gt;0),SUM($F124)/SUM($F$65),"")</f>
        <v/>
      </c>
      <c r="I124" s="22" t="str">
        <f>IF(AND(SUM($F124)&lt;&gt;0,SUM($F$74)&lt;&gt;0),SUM($F124)/SUM($F$74),"")</f>
        <v/>
      </c>
      <c r="J124" s="22" t="str">
        <f>IF(AND(SUM($F124)&lt;&gt;0,SUM($F$68)&lt;&gt;0),SUM($F124)/SUM($F$68),"")</f>
        <v/>
      </c>
      <c r="K124" s="23" t="str">
        <f>IF(AND(SUM($F124)&lt;&gt;0,SUM($F$75)&lt;&gt;0),SUM($F124)/SUM($F$75),"")</f>
        <v/>
      </c>
      <c r="L124" s="105"/>
      <c r="M124" s="51"/>
      <c r="N124" s="67"/>
    </row>
    <row r="125" spans="2:14" s="34" customFormat="1" ht="15" x14ac:dyDescent="0.25">
      <c r="B125" s="25">
        <v>50</v>
      </c>
      <c r="C125" s="26" t="s">
        <v>88</v>
      </c>
      <c r="D125" s="27"/>
      <c r="E125" s="28"/>
      <c r="F125" s="42"/>
      <c r="G125" s="30" t="str">
        <f t="shared" si="1"/>
        <v/>
      </c>
      <c r="H125" s="31" t="str">
        <f>IF(AND(SUM($F125)&lt;&gt;0,SUM($F$65)&lt;&gt;0),SUM($F125)/SUM($F$65),"")</f>
        <v/>
      </c>
      <c r="I125" s="31" t="str">
        <f>IF(AND(SUM($F125)&lt;&gt;0,SUM($F$74)&lt;&gt;0),SUM($F125)/SUM($F$74),"")</f>
        <v/>
      </c>
      <c r="J125" s="31" t="str">
        <f>IF(AND(SUM($F125)&lt;&gt;0,SUM($F$68)&lt;&gt;0),SUM($F125)/SUM($F$68),"")</f>
        <v/>
      </c>
      <c r="K125" s="32" t="str">
        <f>IF(AND(SUM($F125)&lt;&gt;0,SUM($F$75)&lt;&gt;0),SUM($F125)/SUM($F$75),"")</f>
        <v/>
      </c>
      <c r="L125" s="103"/>
      <c r="M125" s="33"/>
      <c r="N125" s="66"/>
    </row>
    <row r="126" spans="2:14" s="34" customFormat="1" ht="15" x14ac:dyDescent="0.25">
      <c r="B126" s="35">
        <v>51</v>
      </c>
      <c r="C126" s="36" t="s">
        <v>86</v>
      </c>
      <c r="D126" s="37"/>
      <c r="E126" s="38"/>
      <c r="F126" s="42"/>
      <c r="G126" s="39" t="str">
        <f t="shared" si="1"/>
        <v/>
      </c>
      <c r="H126" s="40" t="str">
        <f t="shared" ref="H126:H132" si="18">IF(AND(SUM($F126)&lt;&gt;0,SUM($F$65)&lt;&gt;0),SUM($F126)/SUM($F$65),"")</f>
        <v/>
      </c>
      <c r="I126" s="40" t="str">
        <f t="shared" ref="I126:I132" si="19">IF(AND(SUM($F126)&lt;&gt;0,SUM($F$74)&lt;&gt;0),SUM($F126)/SUM($F$74),"")</f>
        <v/>
      </c>
      <c r="J126" s="40" t="str">
        <f t="shared" ref="J126:J132" si="20">IF(AND(SUM($F126)&lt;&gt;0,SUM($F$68)&lt;&gt;0),SUM($F126)/SUM($F$68),"")</f>
        <v/>
      </c>
      <c r="K126" s="41" t="str">
        <f t="shared" ref="K126:K132" si="21">IF(AND(SUM($F126)&lt;&gt;0,SUM($F$75)&lt;&gt;0),SUM($F126)/SUM($F$75),"")</f>
        <v/>
      </c>
      <c r="L126" s="103"/>
      <c r="M126" s="33"/>
      <c r="N126" s="66"/>
    </row>
    <row r="127" spans="2:14" s="34" customFormat="1" ht="15" x14ac:dyDescent="0.25">
      <c r="B127" s="35">
        <v>52</v>
      </c>
      <c r="C127" s="36" t="s">
        <v>87</v>
      </c>
      <c r="D127" s="37"/>
      <c r="E127" s="38"/>
      <c r="F127" s="42"/>
      <c r="G127" s="39" t="str">
        <f t="shared" si="1"/>
        <v/>
      </c>
      <c r="H127" s="40" t="str">
        <f t="shared" si="18"/>
        <v/>
      </c>
      <c r="I127" s="40" t="str">
        <f t="shared" si="19"/>
        <v/>
      </c>
      <c r="J127" s="40" t="str">
        <f t="shared" si="20"/>
        <v/>
      </c>
      <c r="K127" s="41" t="str">
        <f t="shared" si="21"/>
        <v/>
      </c>
      <c r="L127" s="103"/>
      <c r="M127" s="33"/>
      <c r="N127" s="66"/>
    </row>
    <row r="128" spans="2:14" s="34" customFormat="1" ht="15" x14ac:dyDescent="0.25">
      <c r="B128" s="35">
        <v>53</v>
      </c>
      <c r="C128" s="36" t="s">
        <v>89</v>
      </c>
      <c r="D128" s="37"/>
      <c r="E128" s="38"/>
      <c r="F128" s="42"/>
      <c r="G128" s="39" t="str">
        <f t="shared" si="1"/>
        <v/>
      </c>
      <c r="H128" s="40" t="str">
        <f t="shared" si="18"/>
        <v/>
      </c>
      <c r="I128" s="40" t="str">
        <f t="shared" si="19"/>
        <v/>
      </c>
      <c r="J128" s="40" t="str">
        <f t="shared" si="20"/>
        <v/>
      </c>
      <c r="K128" s="41" t="str">
        <f t="shared" si="21"/>
        <v/>
      </c>
      <c r="L128" s="103"/>
      <c r="M128" s="33"/>
      <c r="N128" s="66"/>
    </row>
    <row r="129" spans="2:15" s="34" customFormat="1" ht="15" x14ac:dyDescent="0.25">
      <c r="B129" s="35">
        <v>55</v>
      </c>
      <c r="C129" s="36" t="s">
        <v>90</v>
      </c>
      <c r="D129" s="37"/>
      <c r="E129" s="38"/>
      <c r="F129" s="42"/>
      <c r="G129" s="39" t="str">
        <f t="shared" si="1"/>
        <v/>
      </c>
      <c r="H129" s="40" t="str">
        <f t="shared" si="18"/>
        <v/>
      </c>
      <c r="I129" s="40" t="str">
        <f t="shared" si="19"/>
        <v/>
      </c>
      <c r="J129" s="40" t="str">
        <f t="shared" si="20"/>
        <v/>
      </c>
      <c r="K129" s="41" t="str">
        <f t="shared" si="21"/>
        <v/>
      </c>
      <c r="L129" s="103"/>
      <c r="M129" s="33"/>
      <c r="N129" s="66"/>
    </row>
    <row r="130" spans="2:15" s="34" customFormat="1" ht="15" x14ac:dyDescent="0.25">
      <c r="B130" s="43">
        <v>56</v>
      </c>
      <c r="C130" s="44" t="s">
        <v>91</v>
      </c>
      <c r="D130" s="45"/>
      <c r="E130" s="46"/>
      <c r="F130" s="42"/>
      <c r="G130" s="39" t="str">
        <f t="shared" si="1"/>
        <v/>
      </c>
      <c r="H130" s="40" t="str">
        <f t="shared" si="18"/>
        <v/>
      </c>
      <c r="I130" s="40" t="str">
        <f t="shared" si="19"/>
        <v/>
      </c>
      <c r="J130" s="40" t="str">
        <f t="shared" si="20"/>
        <v/>
      </c>
      <c r="K130" s="41" t="str">
        <f t="shared" si="21"/>
        <v/>
      </c>
      <c r="L130" s="103"/>
      <c r="M130" s="33"/>
      <c r="N130" s="66"/>
    </row>
    <row r="131" spans="2:15" s="11" customFormat="1" ht="15" x14ac:dyDescent="0.25">
      <c r="B131" s="17">
        <v>6</v>
      </c>
      <c r="C131" s="18" t="s">
        <v>68</v>
      </c>
      <c r="D131" s="19"/>
      <c r="E131" s="20"/>
      <c r="F131" s="50">
        <f>SUM(F132)</f>
        <v>0</v>
      </c>
      <c r="G131" s="21" t="str">
        <f t="shared" si="1"/>
        <v/>
      </c>
      <c r="H131" s="22" t="str">
        <f>IF(AND(SUM($F131)&lt;&gt;0,SUM($F$65)&lt;&gt;0),SUM($F131)/SUM($F$65),"")</f>
        <v/>
      </c>
      <c r="I131" s="22" t="str">
        <f>IF(AND(SUM($F131)&lt;&gt;0,SUM($F$74)&lt;&gt;0),SUM($F131)/SUM($F$74),"")</f>
        <v/>
      </c>
      <c r="J131" s="22" t="str">
        <f>IF(AND(SUM($F131)&lt;&gt;0,SUM($F$68)&lt;&gt;0),SUM($F131)/SUM($F$68),"")</f>
        <v/>
      </c>
      <c r="K131" s="23" t="str">
        <f>IF(AND(SUM($F131)&lt;&gt;0,SUM($F$75)&lt;&gt;0),SUM($F131)/SUM($F$75),"")</f>
        <v/>
      </c>
      <c r="L131" s="102"/>
      <c r="M131" s="51"/>
      <c r="N131" s="67"/>
    </row>
    <row r="132" spans="2:15" s="11" customFormat="1" ht="15" x14ac:dyDescent="0.25">
      <c r="B132" s="25">
        <v>60</v>
      </c>
      <c r="C132" s="26" t="s">
        <v>92</v>
      </c>
      <c r="D132" s="27"/>
      <c r="E132" s="28"/>
      <c r="F132" s="56"/>
      <c r="G132" s="39" t="str">
        <f t="shared" si="1"/>
        <v/>
      </c>
      <c r="H132" s="40" t="str">
        <f t="shared" si="18"/>
        <v/>
      </c>
      <c r="I132" s="40" t="str">
        <f t="shared" si="19"/>
        <v/>
      </c>
      <c r="J132" s="40" t="str">
        <f t="shared" si="20"/>
        <v/>
      </c>
      <c r="K132" s="41" t="str">
        <f t="shared" si="21"/>
        <v/>
      </c>
      <c r="L132" s="102"/>
      <c r="M132" s="51"/>
      <c r="N132" s="67"/>
    </row>
    <row r="133" spans="2:15" s="11" customFormat="1" ht="15" x14ac:dyDescent="0.25">
      <c r="B133" s="57">
        <v>9</v>
      </c>
      <c r="C133" s="58" t="s">
        <v>20</v>
      </c>
      <c r="D133" s="59"/>
      <c r="E133" s="60"/>
      <c r="F133" s="50">
        <f>SUM(F134:F139)</f>
        <v>0</v>
      </c>
      <c r="G133" s="21" t="str">
        <f t="shared" si="1"/>
        <v/>
      </c>
      <c r="H133" s="22" t="str">
        <f>IF(AND(SUM($F133)&lt;&gt;0,SUM($F$65)&lt;&gt;0),SUM($F133)/SUM($F$65),"")</f>
        <v/>
      </c>
      <c r="I133" s="22" t="str">
        <f>IF(AND(SUM($F133)&lt;&gt;0,SUM($F$74)&lt;&gt;0),SUM($F133)/SUM($F$74),"")</f>
        <v/>
      </c>
      <c r="J133" s="22" t="str">
        <f>IF(AND(SUM($F133)&lt;&gt;0,SUM($F$68)&lt;&gt;0),SUM($F133)/SUM($F$68),"")</f>
        <v/>
      </c>
      <c r="K133" s="23" t="str">
        <f>IF(AND(SUM($F133)&lt;&gt;0,SUM($F$75)&lt;&gt;0),SUM($F133)/SUM($F$75),"")</f>
        <v/>
      </c>
      <c r="L133" s="102"/>
      <c r="M133" s="51"/>
      <c r="N133" s="63"/>
    </row>
    <row r="134" spans="2:15" s="34" customFormat="1" ht="15" x14ac:dyDescent="0.25">
      <c r="B134" s="25">
        <v>90</v>
      </c>
      <c r="C134" s="26" t="s">
        <v>93</v>
      </c>
      <c r="D134" s="27"/>
      <c r="E134" s="28"/>
      <c r="F134" s="55"/>
      <c r="G134" s="30" t="str">
        <f t="shared" si="1"/>
        <v/>
      </c>
      <c r="H134" s="31" t="str">
        <f>IF(AND(SUM($F134)&lt;&gt;0,SUM($F$65)&lt;&gt;0),SUM($F134)/SUM($F$65),"")</f>
        <v/>
      </c>
      <c r="I134" s="31" t="str">
        <f>IF(AND(SUM($F134)&lt;&gt;0,SUM($F$74)&lt;&gt;0),SUM($F134)/SUM($F$74),"")</f>
        <v/>
      </c>
      <c r="J134" s="31" t="str">
        <f>IF(AND(SUM($F134)&lt;&gt;0,SUM($F$68)&lt;&gt;0),SUM($F134)/SUM($F$68),"")</f>
        <v/>
      </c>
      <c r="K134" s="32" t="str">
        <f>IF(AND(SUM($F134)&lt;&gt;0,SUM($F$75)&lt;&gt;0),SUM($F134)/SUM($F$75),"")</f>
        <v/>
      </c>
      <c r="L134" s="103">
        <f>SUM(F134:F138)</f>
        <v>0</v>
      </c>
      <c r="M134" s="33">
        <f>IF(SUM(L$140)&lt;&gt;0,L134/SUM(L$140),0)</f>
        <v>0</v>
      </c>
      <c r="N134" s="63"/>
    </row>
    <row r="135" spans="2:15" s="34" customFormat="1" ht="15" x14ac:dyDescent="0.25">
      <c r="B135" s="35">
        <v>91</v>
      </c>
      <c r="C135" s="36" t="s">
        <v>94</v>
      </c>
      <c r="D135" s="37"/>
      <c r="E135" s="38"/>
      <c r="F135" s="42"/>
      <c r="G135" s="39" t="str">
        <f t="shared" ref="G135:G139" si="22">IF(AND(SUM($F$140)&lt;&gt;0,SUM($F135)&lt;&gt;0),SUM($F135)/SUM($F$140),"")</f>
        <v/>
      </c>
      <c r="H135" s="40" t="str">
        <f t="shared" ref="H135:H139" si="23">IF(AND(SUM($F135)&lt;&gt;0,SUM($F$65)&lt;&gt;0),SUM($F135)/SUM($F$65),"")</f>
        <v/>
      </c>
      <c r="I135" s="40" t="str">
        <f t="shared" ref="I135:I139" si="24">IF(AND(SUM($F135)&lt;&gt;0,SUM($F$74)&lt;&gt;0),SUM($F135)/SUM($F$74),"")</f>
        <v/>
      </c>
      <c r="J135" s="40" t="str">
        <f t="shared" ref="J135:J139" si="25">IF(AND(SUM($F135)&lt;&gt;0,SUM($F$68)&lt;&gt;0),SUM($F135)/SUM($F$68),"")</f>
        <v/>
      </c>
      <c r="K135" s="41" t="str">
        <f t="shared" ref="K135:K139" si="26">IF(AND(SUM($F135)&lt;&gt;0,SUM($F$75)&lt;&gt;0),SUM($F135)/SUM($F$75),"")</f>
        <v/>
      </c>
      <c r="L135" s="104"/>
      <c r="M135" s="33"/>
      <c r="N135" s="63"/>
    </row>
    <row r="136" spans="2:15" s="34" customFormat="1" ht="15" x14ac:dyDescent="0.25">
      <c r="B136" s="35">
        <v>92</v>
      </c>
      <c r="C136" s="36" t="s">
        <v>95</v>
      </c>
      <c r="D136" s="37"/>
      <c r="E136" s="38"/>
      <c r="F136" s="42"/>
      <c r="G136" s="39" t="str">
        <f t="shared" si="22"/>
        <v/>
      </c>
      <c r="H136" s="40" t="str">
        <f t="shared" si="23"/>
        <v/>
      </c>
      <c r="I136" s="40" t="str">
        <f t="shared" si="24"/>
        <v/>
      </c>
      <c r="J136" s="40" t="str">
        <f t="shared" si="25"/>
        <v/>
      </c>
      <c r="K136" s="41" t="str">
        <f t="shared" si="26"/>
        <v/>
      </c>
      <c r="L136" s="104"/>
      <c r="M136" s="33"/>
      <c r="N136" s="63"/>
    </row>
    <row r="137" spans="2:15" s="34" customFormat="1" ht="15" x14ac:dyDescent="0.25">
      <c r="B137" s="35">
        <v>94</v>
      </c>
      <c r="C137" s="36" t="s">
        <v>98</v>
      </c>
      <c r="D137" s="37"/>
      <c r="E137" s="38"/>
      <c r="F137" s="42"/>
      <c r="G137" s="39" t="str">
        <f t="shared" si="22"/>
        <v/>
      </c>
      <c r="H137" s="40" t="str">
        <f t="shared" si="23"/>
        <v/>
      </c>
      <c r="I137" s="40" t="str">
        <f t="shared" si="24"/>
        <v/>
      </c>
      <c r="J137" s="40" t="str">
        <f t="shared" si="25"/>
        <v/>
      </c>
      <c r="K137" s="41" t="str">
        <f t="shared" si="26"/>
        <v/>
      </c>
      <c r="L137" s="104"/>
      <c r="M137" s="33"/>
      <c r="N137" s="63"/>
    </row>
    <row r="138" spans="2:15" s="34" customFormat="1" ht="15" x14ac:dyDescent="0.25">
      <c r="B138" s="35">
        <v>98</v>
      </c>
      <c r="C138" s="36" t="s">
        <v>69</v>
      </c>
      <c r="D138" s="37"/>
      <c r="E138" s="38"/>
      <c r="F138" s="42"/>
      <c r="G138" s="39" t="str">
        <f t="shared" si="22"/>
        <v/>
      </c>
      <c r="H138" s="40" t="str">
        <f t="shared" si="23"/>
        <v/>
      </c>
      <c r="I138" s="40" t="str">
        <f t="shared" si="24"/>
        <v/>
      </c>
      <c r="J138" s="40" t="str">
        <f t="shared" si="25"/>
        <v/>
      </c>
      <c r="K138" s="41" t="str">
        <f t="shared" si="26"/>
        <v/>
      </c>
      <c r="L138" s="104"/>
      <c r="M138" s="33"/>
      <c r="N138" s="63"/>
    </row>
    <row r="139" spans="2:15" s="34" customFormat="1" ht="15" x14ac:dyDescent="0.25">
      <c r="B139" s="35">
        <v>99</v>
      </c>
      <c r="C139" s="44" t="s">
        <v>101</v>
      </c>
      <c r="D139" s="37"/>
      <c r="E139" s="38"/>
      <c r="F139" s="77">
        <f>E$108*M134</f>
        <v>0</v>
      </c>
      <c r="G139" s="39" t="str">
        <f t="shared" si="22"/>
        <v/>
      </c>
      <c r="H139" s="40" t="str">
        <f t="shared" si="23"/>
        <v/>
      </c>
      <c r="I139" s="40" t="str">
        <f t="shared" si="24"/>
        <v/>
      </c>
      <c r="J139" s="40" t="str">
        <f t="shared" si="25"/>
        <v/>
      </c>
      <c r="K139" s="41" t="str">
        <f t="shared" si="26"/>
        <v/>
      </c>
      <c r="L139" s="104"/>
      <c r="M139" s="33"/>
      <c r="N139" s="63"/>
    </row>
    <row r="140" spans="2:15" s="11" customFormat="1" ht="15.6" x14ac:dyDescent="0.25">
      <c r="B140" s="61" t="s">
        <v>15</v>
      </c>
      <c r="C140" s="258" t="s">
        <v>28</v>
      </c>
      <c r="D140" s="259"/>
      <c r="E140" s="260"/>
      <c r="F140" s="50">
        <f>F88+F98+F109+F117+F124+F131+F133</f>
        <v>0</v>
      </c>
      <c r="G140" s="21" t="str">
        <f>IF(AND(SUM($F$140)&lt;&gt;0,SUM($F140)&lt;&gt;0),SUM($F140)/SUM($F$140),"")</f>
        <v/>
      </c>
      <c r="H140" s="22" t="str">
        <f>IF(AND(SUM($F140)&lt;&gt;0,SUM($F$65)&lt;&gt;0),SUM($F140)/SUM($F$65),"")</f>
        <v/>
      </c>
      <c r="I140" s="22" t="str">
        <f>IF(AND(SUM($F140)&lt;&gt;0,SUM($F$74)&lt;&gt;0),SUM($F140)/SUM($F$74),"")</f>
        <v/>
      </c>
      <c r="J140" s="22" t="str">
        <f>IF(AND(SUM($F140)&lt;&gt;0,SUM($F$68)&lt;&gt;0),SUM($F140)/SUM($F$68),"")</f>
        <v/>
      </c>
      <c r="K140" s="23" t="str">
        <f>IF(AND(SUM($F140)&lt;&gt;0,SUM($F$75)&lt;&gt;0),SUM($F140)/SUM($F$75),"")</f>
        <v/>
      </c>
      <c r="L140" s="105">
        <f>SUM(L88:L139)</f>
        <v>0</v>
      </c>
      <c r="M140" s="33">
        <f>IF(SUM(L$140)&lt;&gt;0,L140/SUM(L$140),0)</f>
        <v>0</v>
      </c>
      <c r="N140" s="62"/>
      <c r="O140" s="198">
        <f>F139+F123+F116+F108+F97</f>
        <v>0</v>
      </c>
    </row>
    <row r="141" spans="2:15" s="11" customFormat="1" x14ac:dyDescent="0.25">
      <c r="B141" s="192"/>
      <c r="C141" s="34"/>
      <c r="D141" s="193"/>
      <c r="E141" s="194"/>
      <c r="F141" s="34"/>
      <c r="G141" s="195"/>
      <c r="H141" s="196"/>
      <c r="I141" s="197"/>
      <c r="J141" s="197"/>
      <c r="K141" s="197"/>
      <c r="N141" s="106"/>
    </row>
    <row r="142" spans="2:15" s="3" customFormat="1" ht="15.6" x14ac:dyDescent="0.25">
      <c r="B142" s="4" t="s">
        <v>333</v>
      </c>
      <c r="D142" s="6"/>
      <c r="E142" s="1"/>
      <c r="L142" s="5"/>
      <c r="M142" s="12" t="s">
        <v>282</v>
      </c>
      <c r="N142" s="12" t="s">
        <v>283</v>
      </c>
    </row>
    <row r="143" spans="2:15" s="1" customFormat="1" ht="62.4" x14ac:dyDescent="0.25">
      <c r="B143" s="15" t="s">
        <v>103</v>
      </c>
      <c r="C143" s="13"/>
      <c r="D143" s="220" t="s">
        <v>104</v>
      </c>
      <c r="E143" s="221"/>
      <c r="F143" s="230"/>
      <c r="G143" s="237"/>
      <c r="H143" s="237"/>
      <c r="I143" s="237"/>
      <c r="J143" s="237"/>
      <c r="K143" s="238"/>
      <c r="L143" s="14"/>
      <c r="M143" s="68"/>
      <c r="N143" s="69"/>
    </row>
    <row r="144" spans="2:15" s="1" customFormat="1" ht="62.4" x14ac:dyDescent="0.25">
      <c r="B144" s="15" t="s">
        <v>151</v>
      </c>
      <c r="C144" s="16"/>
      <c r="D144" s="220"/>
      <c r="E144" s="221"/>
      <c r="F144" s="230"/>
      <c r="G144" s="231"/>
      <c r="H144" s="231"/>
      <c r="I144" s="231"/>
      <c r="J144" s="231"/>
      <c r="K144" s="232"/>
      <c r="L144" s="14"/>
      <c r="M144" s="68"/>
      <c r="N144" s="69"/>
    </row>
    <row r="145" spans="2:14" s="1" customFormat="1" ht="62.4" x14ac:dyDescent="0.25">
      <c r="B145" s="15" t="s">
        <v>320</v>
      </c>
      <c r="C145" s="16"/>
      <c r="D145" s="220" t="s">
        <v>106</v>
      </c>
      <c r="E145" s="221"/>
      <c r="F145" s="70"/>
      <c r="G145" s="71"/>
      <c r="H145" s="71"/>
      <c r="I145" s="71"/>
      <c r="J145" s="71"/>
      <c r="K145" s="72"/>
      <c r="L145" s="14"/>
      <c r="M145" s="68"/>
      <c r="N145" s="69"/>
    </row>
    <row r="146" spans="2:14" s="1" customFormat="1" ht="62.4" x14ac:dyDescent="0.25">
      <c r="B146" s="15" t="s">
        <v>318</v>
      </c>
      <c r="C146" s="16"/>
      <c r="D146" s="220" t="s">
        <v>321</v>
      </c>
      <c r="E146" s="221"/>
      <c r="F146" s="70"/>
      <c r="G146" s="71"/>
      <c r="H146" s="71"/>
      <c r="I146" s="71"/>
      <c r="J146" s="71"/>
      <c r="K146" s="72"/>
      <c r="L146" s="14"/>
      <c r="M146" s="68"/>
      <c r="N146" s="69"/>
    </row>
    <row r="147" spans="2:14" s="1" customFormat="1" ht="62.4" x14ac:dyDescent="0.25">
      <c r="B147" s="15" t="s">
        <v>319</v>
      </c>
      <c r="C147" s="16"/>
      <c r="D147" s="220" t="s">
        <v>105</v>
      </c>
      <c r="E147" s="221"/>
      <c r="F147" s="230"/>
      <c r="G147" s="231"/>
      <c r="H147" s="231"/>
      <c r="I147" s="231"/>
      <c r="J147" s="231"/>
      <c r="K147" s="232"/>
      <c r="L147" s="14"/>
      <c r="M147" s="68"/>
      <c r="N147" s="69"/>
    </row>
    <row r="148" spans="2:14" s="1" customFormat="1" ht="62.4" x14ac:dyDescent="0.25">
      <c r="B148" s="15" t="s">
        <v>116</v>
      </c>
      <c r="C148" s="16"/>
      <c r="D148" s="220" t="s">
        <v>323</v>
      </c>
      <c r="E148" s="221"/>
      <c r="F148" s="230"/>
      <c r="G148" s="231"/>
      <c r="H148" s="231"/>
      <c r="I148" s="231"/>
      <c r="J148" s="231"/>
      <c r="K148" s="232"/>
      <c r="L148" s="14"/>
      <c r="M148" s="68"/>
      <c r="N148" s="69"/>
    </row>
    <row r="149" spans="2:14" s="1" customFormat="1" ht="62.4" x14ac:dyDescent="0.25">
      <c r="B149" s="15" t="s">
        <v>113</v>
      </c>
      <c r="C149" s="13"/>
      <c r="D149" s="220" t="s">
        <v>322</v>
      </c>
      <c r="E149" s="221"/>
      <c r="F149" s="230"/>
      <c r="G149" s="231"/>
      <c r="H149" s="231"/>
      <c r="I149" s="231"/>
      <c r="J149" s="231"/>
      <c r="K149" s="232"/>
      <c r="L149" s="14"/>
      <c r="M149" s="68"/>
      <c r="N149" s="69"/>
    </row>
    <row r="150" spans="2:14" s="1" customFormat="1" ht="62.4" x14ac:dyDescent="0.25">
      <c r="B150" s="15" t="s">
        <v>114</v>
      </c>
      <c r="C150" s="13"/>
      <c r="D150" s="220" t="s">
        <v>115</v>
      </c>
      <c r="E150" s="221"/>
      <c r="F150" s="230"/>
      <c r="G150" s="231"/>
      <c r="H150" s="231"/>
      <c r="I150" s="231"/>
      <c r="J150" s="231"/>
      <c r="K150" s="232"/>
      <c r="L150" s="14"/>
      <c r="M150" s="68"/>
      <c r="N150" s="69"/>
    </row>
    <row r="151" spans="2:14" s="1" customFormat="1" ht="62.4" x14ac:dyDescent="0.25">
      <c r="B151" s="15" t="s">
        <v>325</v>
      </c>
      <c r="C151" s="13"/>
      <c r="D151" s="220" t="s">
        <v>118</v>
      </c>
      <c r="E151" s="221"/>
      <c r="F151" s="230"/>
      <c r="G151" s="231"/>
      <c r="H151" s="231"/>
      <c r="I151" s="231"/>
      <c r="J151" s="231"/>
      <c r="K151" s="232"/>
      <c r="L151" s="14"/>
      <c r="M151" s="68"/>
      <c r="N151" s="69"/>
    </row>
    <row r="152" spans="2:14" s="1" customFormat="1" ht="62.4" x14ac:dyDescent="0.25">
      <c r="B152" s="15" t="s">
        <v>324</v>
      </c>
      <c r="C152" s="13"/>
      <c r="D152" s="220" t="s">
        <v>326</v>
      </c>
      <c r="E152" s="221"/>
      <c r="F152" s="230"/>
      <c r="G152" s="231"/>
      <c r="H152" s="231"/>
      <c r="I152" s="231"/>
      <c r="J152" s="231"/>
      <c r="K152" s="232"/>
      <c r="L152" s="14"/>
      <c r="M152" s="68"/>
      <c r="N152" s="69"/>
    </row>
    <row r="153" spans="2:14" s="1" customFormat="1" ht="62.4" x14ac:dyDescent="0.25">
      <c r="B153" s="15" t="s">
        <v>327</v>
      </c>
      <c r="C153" s="13"/>
      <c r="D153" s="220" t="s">
        <v>117</v>
      </c>
      <c r="E153" s="221"/>
      <c r="F153" s="230"/>
      <c r="G153" s="231"/>
      <c r="H153" s="231"/>
      <c r="I153" s="231"/>
      <c r="J153" s="231"/>
      <c r="K153" s="232"/>
      <c r="L153" s="14"/>
      <c r="M153" s="68"/>
      <c r="N153" s="69"/>
    </row>
    <row r="154" spans="2:14" s="1" customFormat="1" ht="62.4" x14ac:dyDescent="0.25">
      <c r="B154" s="15" t="s">
        <v>328</v>
      </c>
      <c r="C154" s="13"/>
      <c r="D154" s="220" t="s">
        <v>117</v>
      </c>
      <c r="E154" s="221"/>
      <c r="F154" s="230"/>
      <c r="G154" s="239"/>
      <c r="H154" s="239"/>
      <c r="I154" s="239"/>
      <c r="J154" s="239"/>
      <c r="K154" s="240"/>
      <c r="L154" s="14"/>
      <c r="M154" s="68"/>
      <c r="N154" s="69"/>
    </row>
    <row r="155" spans="2:14" s="1" customFormat="1" ht="62.4" x14ac:dyDescent="0.25">
      <c r="B155" s="15" t="s">
        <v>329</v>
      </c>
      <c r="C155" s="13"/>
      <c r="D155" s="220" t="s">
        <v>117</v>
      </c>
      <c r="E155" s="221"/>
      <c r="F155" s="230"/>
      <c r="G155" s="231"/>
      <c r="H155" s="231"/>
      <c r="I155" s="231"/>
      <c r="J155" s="231"/>
      <c r="K155" s="232"/>
      <c r="L155" s="14"/>
      <c r="M155" s="68"/>
      <c r="N155" s="69"/>
    </row>
    <row r="156" spans="2:14" s="1" customFormat="1" ht="62.4" x14ac:dyDescent="0.25">
      <c r="B156" s="15" t="s">
        <v>119</v>
      </c>
      <c r="C156" s="13"/>
      <c r="D156" s="220" t="s">
        <v>120</v>
      </c>
      <c r="E156" s="221"/>
      <c r="F156" s="230"/>
      <c r="G156" s="231"/>
      <c r="H156" s="231"/>
      <c r="I156" s="231"/>
      <c r="J156" s="231"/>
      <c r="K156" s="232"/>
      <c r="L156" s="14"/>
      <c r="M156" s="68"/>
      <c r="N156" s="69"/>
    </row>
    <row r="157" spans="2:14" s="1" customFormat="1" ht="62.4" x14ac:dyDescent="0.25">
      <c r="B157" s="15" t="s">
        <v>339</v>
      </c>
      <c r="C157" s="13"/>
      <c r="D157" s="220" t="s">
        <v>340</v>
      </c>
      <c r="E157" s="221"/>
      <c r="F157" s="73"/>
      <c r="G157" s="74"/>
      <c r="H157" s="74"/>
      <c r="I157" s="74"/>
      <c r="J157" s="74"/>
      <c r="K157" s="75"/>
      <c r="L157" s="14"/>
      <c r="M157" s="68"/>
      <c r="N157" s="69"/>
    </row>
    <row r="158" spans="2:14" s="1" customFormat="1" ht="125.4" x14ac:dyDescent="0.25">
      <c r="B158" s="15" t="s">
        <v>338</v>
      </c>
      <c r="C158" s="13"/>
      <c r="D158" s="220" t="s">
        <v>341</v>
      </c>
      <c r="E158" s="221"/>
      <c r="F158" s="230"/>
      <c r="G158" s="231"/>
      <c r="H158" s="231"/>
      <c r="I158" s="231"/>
      <c r="J158" s="231"/>
      <c r="K158" s="232"/>
      <c r="L158" s="76"/>
      <c r="M158" s="68"/>
      <c r="N158" s="69"/>
    </row>
    <row r="159" spans="2:14" s="1" customFormat="1" ht="62.4" x14ac:dyDescent="0.25">
      <c r="B159" s="15" t="s">
        <v>330</v>
      </c>
      <c r="C159" s="13"/>
      <c r="D159" s="220" t="s">
        <v>108</v>
      </c>
      <c r="E159" s="221"/>
      <c r="F159" s="230"/>
      <c r="G159" s="231"/>
      <c r="H159" s="231"/>
      <c r="I159" s="231"/>
      <c r="J159" s="231"/>
      <c r="K159" s="232"/>
      <c r="L159" s="14"/>
      <c r="M159" s="68"/>
      <c r="N159" s="69"/>
    </row>
    <row r="160" spans="2:14" s="1" customFormat="1" ht="62.4" x14ac:dyDescent="0.25">
      <c r="B160" s="15" t="s">
        <v>331</v>
      </c>
      <c r="C160" s="13"/>
      <c r="D160" s="220" t="s">
        <v>332</v>
      </c>
      <c r="E160" s="221"/>
      <c r="F160" s="230"/>
      <c r="G160" s="231"/>
      <c r="H160" s="231"/>
      <c r="I160" s="231"/>
      <c r="J160" s="231"/>
      <c r="K160" s="232"/>
      <c r="L160" s="14"/>
      <c r="M160" s="68"/>
      <c r="N160" s="69"/>
    </row>
    <row r="161" spans="2:14" s="1" customFormat="1" ht="62.4" x14ac:dyDescent="0.25">
      <c r="B161" s="15" t="s">
        <v>121</v>
      </c>
      <c r="C161" s="13"/>
      <c r="D161" s="220" t="s">
        <v>122</v>
      </c>
      <c r="E161" s="221"/>
      <c r="F161" s="230"/>
      <c r="G161" s="231"/>
      <c r="H161" s="231"/>
      <c r="I161" s="231"/>
      <c r="J161" s="231"/>
      <c r="K161" s="232"/>
      <c r="L161" s="14"/>
      <c r="M161" s="68"/>
      <c r="N161" s="69"/>
    </row>
    <row r="162" spans="2:14" s="1" customFormat="1" ht="62.4" x14ac:dyDescent="0.25">
      <c r="B162" s="15" t="s">
        <v>109</v>
      </c>
      <c r="C162" s="13"/>
      <c r="D162" s="220" t="s">
        <v>110</v>
      </c>
      <c r="E162" s="221"/>
      <c r="F162" s="230"/>
      <c r="G162" s="231"/>
      <c r="H162" s="231"/>
      <c r="I162" s="231"/>
      <c r="J162" s="231"/>
      <c r="K162" s="232"/>
      <c r="L162" s="14"/>
      <c r="M162" s="68"/>
      <c r="N162" s="69"/>
    </row>
    <row r="163" spans="2:14" s="1" customFormat="1" ht="62.4" x14ac:dyDescent="0.25">
      <c r="B163" s="15" t="s">
        <v>102</v>
      </c>
      <c r="C163" s="16"/>
      <c r="D163" s="220" t="s">
        <v>107</v>
      </c>
      <c r="E163" s="221"/>
      <c r="F163" s="230"/>
      <c r="G163" s="231"/>
      <c r="H163" s="231"/>
      <c r="I163" s="231"/>
      <c r="J163" s="231"/>
      <c r="K163" s="232"/>
      <c r="L163" s="14"/>
      <c r="M163" s="68"/>
      <c r="N163" s="69"/>
    </row>
    <row r="164" spans="2:14" x14ac:dyDescent="0.25">
      <c r="F164" s="9"/>
      <c r="G164" s="9"/>
      <c r="H164" s="9"/>
      <c r="I164" s="9"/>
      <c r="J164" s="9"/>
      <c r="K164" s="9"/>
    </row>
    <row r="165" spans="2:14" s="11" customFormat="1" ht="15.6" x14ac:dyDescent="0.25">
      <c r="B165" s="86" t="s">
        <v>136</v>
      </c>
      <c r="C165" s="87"/>
      <c r="D165" s="37"/>
      <c r="E165" s="88"/>
      <c r="F165" s="89"/>
      <c r="G165" s="88"/>
      <c r="H165" s="87"/>
      <c r="J165" s="90"/>
      <c r="L165" s="106"/>
    </row>
    <row r="166" spans="2:14" s="154" customFormat="1" x14ac:dyDescent="0.25">
      <c r="B166" s="199"/>
      <c r="C166" s="87"/>
      <c r="D166" s="37"/>
      <c r="E166" s="88"/>
      <c r="F166" s="89"/>
      <c r="G166" s="88"/>
      <c r="H166" s="87"/>
      <c r="J166" s="90"/>
      <c r="L166" s="106"/>
    </row>
    <row r="167" spans="2:14" s="11" customFormat="1" ht="15.6" x14ac:dyDescent="0.25">
      <c r="B167" s="86" t="s">
        <v>343</v>
      </c>
      <c r="C167" s="87"/>
      <c r="D167" s="37"/>
      <c r="E167" s="88"/>
      <c r="F167" s="89"/>
      <c r="G167" s="88"/>
      <c r="H167" s="87"/>
      <c r="J167" s="90"/>
      <c r="L167" s="106"/>
    </row>
    <row r="168" spans="2:14" s="11" customFormat="1" x14ac:dyDescent="0.25">
      <c r="B168" s="92" t="s">
        <v>346</v>
      </c>
      <c r="C168" s="93"/>
      <c r="D168" s="94"/>
      <c r="E168" s="96"/>
      <c r="F168" s="219"/>
      <c r="G168" s="216"/>
      <c r="J168" s="90"/>
      <c r="L168" s="106"/>
    </row>
    <row r="169" spans="2:14" s="11" customFormat="1" x14ac:dyDescent="0.25">
      <c r="B169" s="92" t="s">
        <v>347</v>
      </c>
      <c r="C169" s="93"/>
      <c r="D169" s="94"/>
      <c r="E169" s="96"/>
      <c r="F169" s="219"/>
      <c r="G169" s="216"/>
      <c r="J169" s="90"/>
      <c r="L169" s="106"/>
    </row>
    <row r="170" spans="2:14" s="11" customFormat="1" x14ac:dyDescent="0.25">
      <c r="B170" s="92" t="s">
        <v>348</v>
      </c>
      <c r="C170" s="93"/>
      <c r="D170" s="94"/>
      <c r="E170" s="96"/>
      <c r="F170" s="219"/>
      <c r="G170" s="216"/>
      <c r="J170" s="90"/>
      <c r="L170" s="106"/>
    </row>
    <row r="171" spans="2:14" s="11" customFormat="1" x14ac:dyDescent="0.25">
      <c r="B171" s="92" t="s">
        <v>349</v>
      </c>
      <c r="C171" s="93"/>
      <c r="D171" s="94"/>
      <c r="E171" s="96"/>
      <c r="F171" s="219"/>
      <c r="G171" s="216"/>
      <c r="J171" s="90"/>
      <c r="L171" s="106"/>
    </row>
    <row r="172" spans="2:14" s="11" customFormat="1" x14ac:dyDescent="0.25">
      <c r="B172" s="92" t="s">
        <v>350</v>
      </c>
      <c r="C172" s="93"/>
      <c r="D172" s="94"/>
      <c r="E172" s="96"/>
      <c r="F172" s="219"/>
      <c r="G172" s="216"/>
      <c r="J172" s="90"/>
      <c r="L172" s="106"/>
    </row>
    <row r="173" spans="2:14" s="11" customFormat="1" ht="15.6" x14ac:dyDescent="0.25">
      <c r="B173" s="86"/>
      <c r="C173" s="87"/>
      <c r="D173" s="37"/>
      <c r="E173" s="88"/>
      <c r="F173" s="89"/>
      <c r="G173" s="88"/>
      <c r="H173" s="87"/>
      <c r="J173" s="90"/>
      <c r="L173" s="106"/>
    </row>
    <row r="174" spans="2:14" s="11" customFormat="1" ht="15.6" x14ac:dyDescent="0.25">
      <c r="B174" s="86" t="s">
        <v>342</v>
      </c>
      <c r="C174" s="87"/>
      <c r="D174" s="37"/>
      <c r="E174" s="88"/>
      <c r="F174" s="89"/>
      <c r="G174" s="88"/>
      <c r="H174" s="87"/>
      <c r="J174" s="90"/>
      <c r="L174" s="106"/>
    </row>
    <row r="175" spans="2:14" s="11" customFormat="1" x14ac:dyDescent="0.25">
      <c r="B175" s="92" t="s">
        <v>358</v>
      </c>
      <c r="C175" s="93"/>
      <c r="D175" s="94" t="s">
        <v>22</v>
      </c>
      <c r="E175" s="95" t="s">
        <v>55</v>
      </c>
      <c r="F175" s="211"/>
      <c r="G175" s="212"/>
      <c r="H175" s="200">
        <f>IF(F65&lt;&gt;0,F175/F65,0)</f>
        <v>0</v>
      </c>
      <c r="I175" s="154" t="s">
        <v>54</v>
      </c>
      <c r="J175" s="90"/>
      <c r="L175" s="106"/>
    </row>
    <row r="176" spans="2:14" s="11" customFormat="1" x14ac:dyDescent="0.25">
      <c r="B176" s="92" t="s">
        <v>359</v>
      </c>
      <c r="C176" s="93"/>
      <c r="D176" s="94"/>
      <c r="E176" s="95" t="s">
        <v>361</v>
      </c>
      <c r="F176" s="211"/>
      <c r="G176" s="212"/>
      <c r="H176" s="88" t="s">
        <v>360</v>
      </c>
      <c r="J176" s="88"/>
      <c r="L176" s="106"/>
    </row>
    <row r="177" spans="2:12" s="11" customFormat="1" x14ac:dyDescent="0.25">
      <c r="B177" s="92" t="s">
        <v>362</v>
      </c>
      <c r="C177" s="93"/>
      <c r="D177" s="94"/>
      <c r="E177" s="95"/>
      <c r="F177" s="211"/>
      <c r="G177" s="212"/>
      <c r="H177" s="88"/>
      <c r="J177" s="90"/>
      <c r="L177" s="106"/>
    </row>
    <row r="178" spans="2:12" s="11" customFormat="1" x14ac:dyDescent="0.25">
      <c r="B178" s="92" t="s">
        <v>371</v>
      </c>
      <c r="C178" s="93"/>
      <c r="D178" s="94"/>
      <c r="E178" s="95" t="s">
        <v>361</v>
      </c>
      <c r="F178" s="211"/>
      <c r="G178" s="212"/>
      <c r="H178" s="88" t="s">
        <v>372</v>
      </c>
      <c r="J178" s="90"/>
      <c r="L178" s="106"/>
    </row>
    <row r="179" spans="2:12" s="11" customFormat="1" x14ac:dyDescent="0.25">
      <c r="B179" s="92" t="s">
        <v>375</v>
      </c>
      <c r="C179" s="93"/>
      <c r="D179" s="94"/>
      <c r="E179" s="95"/>
      <c r="F179" s="211"/>
      <c r="G179" s="212"/>
      <c r="J179" s="90"/>
      <c r="L179" s="106"/>
    </row>
    <row r="180" spans="2:12" s="11" customFormat="1" x14ac:dyDescent="0.25">
      <c r="B180" s="92" t="s">
        <v>376</v>
      </c>
      <c r="C180" s="93"/>
      <c r="D180" s="94"/>
      <c r="E180" s="95" t="s">
        <v>361</v>
      </c>
      <c r="F180" s="211"/>
      <c r="G180" s="212"/>
      <c r="H180" s="88" t="s">
        <v>373</v>
      </c>
      <c r="J180" s="90"/>
      <c r="L180" s="106"/>
    </row>
    <row r="181" spans="2:12" s="11" customFormat="1" x14ac:dyDescent="0.25">
      <c r="B181" s="92" t="s">
        <v>377</v>
      </c>
      <c r="C181" s="93"/>
      <c r="D181" s="94"/>
      <c r="E181" s="95"/>
      <c r="F181" s="211"/>
      <c r="G181" s="212"/>
      <c r="J181" s="90"/>
      <c r="L181" s="106"/>
    </row>
    <row r="182" spans="2:12" s="11" customFormat="1" x14ac:dyDescent="0.25">
      <c r="B182" s="92" t="s">
        <v>378</v>
      </c>
      <c r="C182" s="93"/>
      <c r="D182" s="94"/>
      <c r="E182" s="95"/>
      <c r="F182" s="211"/>
      <c r="G182" s="212"/>
      <c r="H182" s="88"/>
      <c r="J182" s="90"/>
      <c r="L182" s="106"/>
    </row>
    <row r="183" spans="2:12" s="11" customFormat="1" x14ac:dyDescent="0.25">
      <c r="B183" s="92" t="s">
        <v>379</v>
      </c>
      <c r="C183" s="93"/>
      <c r="D183" s="94"/>
      <c r="E183" s="95" t="s">
        <v>361</v>
      </c>
      <c r="F183" s="211"/>
      <c r="G183" s="212"/>
      <c r="H183" s="88" t="s">
        <v>374</v>
      </c>
      <c r="J183" s="90"/>
      <c r="L183" s="106"/>
    </row>
    <row r="184" spans="2:12" s="11" customFormat="1" x14ac:dyDescent="0.25">
      <c r="B184" s="92" t="s">
        <v>383</v>
      </c>
      <c r="C184" s="93"/>
      <c r="D184" s="94"/>
      <c r="E184" s="95"/>
      <c r="F184" s="219"/>
      <c r="G184" s="216"/>
      <c r="J184" s="90"/>
      <c r="L184" s="106"/>
    </row>
    <row r="185" spans="2:12" s="11" customFormat="1" x14ac:dyDescent="0.25">
      <c r="B185" s="92" t="s">
        <v>380</v>
      </c>
      <c r="C185" s="93"/>
      <c r="D185" s="94"/>
      <c r="E185" s="95" t="s">
        <v>386</v>
      </c>
      <c r="F185" s="211"/>
      <c r="G185" s="212"/>
      <c r="J185" s="90"/>
      <c r="L185" s="106"/>
    </row>
    <row r="186" spans="2:12" s="11" customFormat="1" x14ac:dyDescent="0.25">
      <c r="B186" s="92" t="s">
        <v>382</v>
      </c>
      <c r="C186" s="93"/>
      <c r="D186" s="94"/>
      <c r="E186" s="95" t="s">
        <v>386</v>
      </c>
      <c r="F186" s="211"/>
      <c r="G186" s="212"/>
      <c r="J186" s="90"/>
      <c r="L186" s="106"/>
    </row>
    <row r="187" spans="2:12" s="11" customFormat="1" x14ac:dyDescent="0.25">
      <c r="B187" s="92" t="s">
        <v>381</v>
      </c>
      <c r="C187" s="93"/>
      <c r="D187" s="94"/>
      <c r="E187" s="95" t="s">
        <v>386</v>
      </c>
      <c r="F187" s="211"/>
      <c r="G187" s="212"/>
      <c r="J187" s="90"/>
      <c r="L187" s="106"/>
    </row>
    <row r="188" spans="2:12" s="11" customFormat="1" x14ac:dyDescent="0.25">
      <c r="B188" s="92" t="s">
        <v>384</v>
      </c>
      <c r="C188" s="93"/>
      <c r="D188" s="94"/>
      <c r="E188" s="100" t="s">
        <v>57</v>
      </c>
      <c r="F188" s="209"/>
      <c r="G188" s="210"/>
      <c r="H188" s="88" t="s">
        <v>385</v>
      </c>
      <c r="J188" s="90"/>
      <c r="L188" s="106"/>
    </row>
    <row r="189" spans="2:12" s="11" customFormat="1" x14ac:dyDescent="0.25">
      <c r="B189" s="92" t="s">
        <v>387</v>
      </c>
      <c r="C189" s="93"/>
      <c r="D189" s="94"/>
      <c r="E189" s="95"/>
      <c r="F189" s="211"/>
      <c r="G189" s="212"/>
      <c r="J189" s="90"/>
      <c r="L189" s="106"/>
    </row>
    <row r="190" spans="2:12" s="11" customFormat="1" x14ac:dyDescent="0.25">
      <c r="B190" s="92" t="s">
        <v>397</v>
      </c>
      <c r="C190" s="93"/>
      <c r="D190" s="94"/>
      <c r="E190" s="95" t="s">
        <v>398</v>
      </c>
      <c r="F190" s="211"/>
      <c r="G190" s="212"/>
      <c r="H190" s="88" t="s">
        <v>372</v>
      </c>
      <c r="J190" s="90"/>
      <c r="L190" s="106"/>
    </row>
    <row r="191" spans="2:12" s="11" customFormat="1" x14ac:dyDescent="0.25">
      <c r="B191" s="92" t="s">
        <v>399</v>
      </c>
      <c r="C191" s="93"/>
      <c r="D191" s="94"/>
      <c r="E191" s="95" t="s">
        <v>55</v>
      </c>
      <c r="F191" s="211"/>
      <c r="G191" s="212"/>
      <c r="J191" s="90"/>
      <c r="L191" s="106"/>
    </row>
    <row r="192" spans="2:12" s="11" customFormat="1" ht="15.6" x14ac:dyDescent="0.25">
      <c r="B192" s="86"/>
      <c r="C192" s="87"/>
      <c r="D192" s="37"/>
      <c r="E192" s="88"/>
      <c r="F192" s="89"/>
      <c r="G192" s="88"/>
      <c r="H192" s="87"/>
      <c r="J192" s="90"/>
      <c r="L192" s="106"/>
    </row>
    <row r="193" spans="2:12" s="11" customFormat="1" ht="15.6" x14ac:dyDescent="0.25">
      <c r="B193" s="86" t="s">
        <v>344</v>
      </c>
      <c r="C193" s="87"/>
      <c r="D193" s="37"/>
      <c r="E193" s="88"/>
      <c r="F193" s="89"/>
      <c r="G193" s="88"/>
      <c r="H193" s="87"/>
      <c r="J193" s="90"/>
      <c r="L193" s="106"/>
    </row>
    <row r="194" spans="2:12" s="11" customFormat="1" x14ac:dyDescent="0.25">
      <c r="B194" s="92" t="s">
        <v>400</v>
      </c>
      <c r="C194" s="93"/>
      <c r="D194" s="94"/>
      <c r="E194" s="101" t="s">
        <v>309</v>
      </c>
      <c r="F194" s="211"/>
      <c r="G194" s="212"/>
      <c r="H194" s="87" t="s">
        <v>401</v>
      </c>
      <c r="J194" s="90"/>
      <c r="L194" s="106"/>
    </row>
    <row r="195" spans="2:12" s="11" customFormat="1" x14ac:dyDescent="0.25">
      <c r="B195" s="92" t="s">
        <v>402</v>
      </c>
      <c r="C195" s="93"/>
      <c r="D195" s="94"/>
      <c r="E195" s="101" t="s">
        <v>309</v>
      </c>
      <c r="F195" s="211"/>
      <c r="G195" s="212"/>
      <c r="H195" s="87" t="s">
        <v>401</v>
      </c>
      <c r="J195" s="90"/>
      <c r="L195" s="106"/>
    </row>
    <row r="196" spans="2:12" s="11" customFormat="1" x14ac:dyDescent="0.25">
      <c r="B196" s="92" t="s">
        <v>403</v>
      </c>
      <c r="C196" s="93"/>
      <c r="D196" s="94"/>
      <c r="E196" s="95" t="s">
        <v>361</v>
      </c>
      <c r="F196" s="211"/>
      <c r="G196" s="212"/>
      <c r="H196" s="87" t="s">
        <v>401</v>
      </c>
      <c r="J196" s="90"/>
      <c r="L196" s="106"/>
    </row>
    <row r="197" spans="2:12" s="11" customFormat="1" x14ac:dyDescent="0.25">
      <c r="B197" s="92" t="s">
        <v>404</v>
      </c>
      <c r="C197" s="93"/>
      <c r="D197" s="94"/>
      <c r="E197" s="95" t="s">
        <v>361</v>
      </c>
      <c r="F197" s="211"/>
      <c r="G197" s="212"/>
      <c r="H197" s="87" t="s">
        <v>401</v>
      </c>
      <c r="J197" s="90"/>
      <c r="L197" s="106"/>
    </row>
    <row r="198" spans="2:12" s="11" customFormat="1" ht="15.6" x14ac:dyDescent="0.25">
      <c r="B198" s="86"/>
      <c r="C198" s="87"/>
      <c r="D198" s="37"/>
      <c r="E198" s="88"/>
      <c r="F198" s="89"/>
      <c r="G198" s="88"/>
      <c r="H198" s="87"/>
      <c r="J198" s="90"/>
      <c r="L198" s="106"/>
    </row>
    <row r="199" spans="2:12" s="11" customFormat="1" ht="15.6" x14ac:dyDescent="0.25">
      <c r="B199" s="86" t="s">
        <v>345</v>
      </c>
      <c r="C199" s="87"/>
      <c r="D199" s="37"/>
      <c r="E199" s="88"/>
      <c r="F199" s="89"/>
      <c r="G199" s="88"/>
      <c r="H199" s="87"/>
      <c r="J199" s="90"/>
      <c r="L199" s="106"/>
    </row>
    <row r="200" spans="2:12" s="11" customFormat="1" x14ac:dyDescent="0.25">
      <c r="B200" s="92" t="s">
        <v>405</v>
      </c>
      <c r="C200" s="93"/>
      <c r="D200" s="94"/>
      <c r="E200" s="95" t="s">
        <v>55</v>
      </c>
      <c r="F200" s="211"/>
      <c r="G200" s="212"/>
      <c r="H200" s="87"/>
      <c r="J200" s="90"/>
      <c r="L200" s="106"/>
    </row>
    <row r="201" spans="2:12" s="11" customFormat="1" x14ac:dyDescent="0.25">
      <c r="B201" s="92" t="s">
        <v>406</v>
      </c>
      <c r="C201" s="93"/>
      <c r="D201" s="94"/>
      <c r="E201" s="95" t="s">
        <v>55</v>
      </c>
      <c r="F201" s="211"/>
      <c r="G201" s="212"/>
      <c r="H201" s="87" t="s">
        <v>421</v>
      </c>
      <c r="J201" s="90"/>
      <c r="L201" s="106"/>
    </row>
    <row r="202" spans="2:12" s="11" customFormat="1" x14ac:dyDescent="0.25">
      <c r="B202" s="92" t="s">
        <v>407</v>
      </c>
      <c r="C202" s="93"/>
      <c r="D202" s="94"/>
      <c r="E202" s="95" t="s">
        <v>410</v>
      </c>
      <c r="F202" s="217"/>
      <c r="G202" s="218"/>
      <c r="H202" s="87" t="s">
        <v>408</v>
      </c>
      <c r="J202" s="90"/>
      <c r="L202" s="106"/>
    </row>
    <row r="203" spans="2:12" s="11" customFormat="1" x14ac:dyDescent="0.25">
      <c r="B203" s="92" t="s">
        <v>409</v>
      </c>
      <c r="C203" s="93"/>
      <c r="D203" s="94"/>
      <c r="E203" s="95" t="s">
        <v>56</v>
      </c>
      <c r="F203" s="211"/>
      <c r="G203" s="212"/>
      <c r="H203" s="87" t="s">
        <v>420</v>
      </c>
      <c r="J203" s="90"/>
      <c r="L203" s="106"/>
    </row>
    <row r="204" spans="2:12" s="11" customFormat="1" x14ac:dyDescent="0.25">
      <c r="B204" s="92" t="s">
        <v>411</v>
      </c>
      <c r="C204" s="93"/>
      <c r="D204" s="94"/>
      <c r="E204" s="100" t="s">
        <v>57</v>
      </c>
      <c r="F204" s="209"/>
      <c r="G204" s="210"/>
      <c r="H204" s="87" t="s">
        <v>420</v>
      </c>
      <c r="J204" s="90"/>
      <c r="L204" s="106"/>
    </row>
    <row r="205" spans="2:12" s="11" customFormat="1" x14ac:dyDescent="0.25">
      <c r="B205" s="92" t="s">
        <v>412</v>
      </c>
      <c r="C205" s="93"/>
      <c r="D205" s="94"/>
      <c r="E205" s="95" t="s">
        <v>56</v>
      </c>
      <c r="F205" s="211"/>
      <c r="G205" s="212"/>
      <c r="H205" s="87" t="s">
        <v>422</v>
      </c>
      <c r="J205" s="90"/>
      <c r="L205" s="106"/>
    </row>
    <row r="206" spans="2:12" s="11" customFormat="1" x14ac:dyDescent="0.25">
      <c r="B206" s="92" t="s">
        <v>413</v>
      </c>
      <c r="C206" s="93"/>
      <c r="D206" s="94"/>
      <c r="E206" s="95" t="s">
        <v>56</v>
      </c>
      <c r="F206" s="211"/>
      <c r="G206" s="212"/>
      <c r="H206" s="87" t="s">
        <v>423</v>
      </c>
      <c r="J206" s="90"/>
      <c r="L206" s="106"/>
    </row>
    <row r="207" spans="2:12" s="11" customFormat="1" x14ac:dyDescent="0.25">
      <c r="B207" s="92" t="s">
        <v>414</v>
      </c>
      <c r="C207" s="93"/>
      <c r="D207" s="94"/>
      <c r="E207" s="95"/>
      <c r="F207" s="211"/>
      <c r="G207" s="212"/>
      <c r="H207" s="87"/>
      <c r="J207" s="90"/>
      <c r="L207" s="106"/>
    </row>
  </sheetData>
  <dataConsolidate/>
  <mergeCells count="152">
    <mergeCell ref="F41:K41"/>
    <mergeCell ref="F44:K44"/>
    <mergeCell ref="B51:E51"/>
    <mergeCell ref="B65:C65"/>
    <mergeCell ref="B44:E44"/>
    <mergeCell ref="B50:E50"/>
    <mergeCell ref="B63:C63"/>
    <mergeCell ref="F45:K45"/>
    <mergeCell ref="B73:C73"/>
    <mergeCell ref="D163:E163"/>
    <mergeCell ref="B64:C64"/>
    <mergeCell ref="B40:E40"/>
    <mergeCell ref="B49:E49"/>
    <mergeCell ref="D157:E157"/>
    <mergeCell ref="F35:K35"/>
    <mergeCell ref="B36:E36"/>
    <mergeCell ref="F36:K36"/>
    <mergeCell ref="B37:E37"/>
    <mergeCell ref="F37:K37"/>
    <mergeCell ref="D162:E162"/>
    <mergeCell ref="B48:E48"/>
    <mergeCell ref="B71:C71"/>
    <mergeCell ref="B75:C75"/>
    <mergeCell ref="D155:E155"/>
    <mergeCell ref="D156:E156"/>
    <mergeCell ref="B70:C70"/>
    <mergeCell ref="B74:C74"/>
    <mergeCell ref="D150:E150"/>
    <mergeCell ref="B47:E47"/>
    <mergeCell ref="B78:E78"/>
    <mergeCell ref="B79:E79"/>
    <mergeCell ref="F40:K40"/>
    <mergeCell ref="B41:E41"/>
    <mergeCell ref="F33:K33"/>
    <mergeCell ref="B34:E34"/>
    <mergeCell ref="F34:K34"/>
    <mergeCell ref="B15:E15"/>
    <mergeCell ref="B35:E35"/>
    <mergeCell ref="B19:E19"/>
    <mergeCell ref="F19:K19"/>
    <mergeCell ref="F22:K22"/>
    <mergeCell ref="F12:K12"/>
    <mergeCell ref="F13:K13"/>
    <mergeCell ref="B28:E28"/>
    <mergeCell ref="B30:E30"/>
    <mergeCell ref="F30:K30"/>
    <mergeCell ref="F15:K15"/>
    <mergeCell ref="B31:E31"/>
    <mergeCell ref="F31:K31"/>
    <mergeCell ref="B32:E32"/>
    <mergeCell ref="F32:K32"/>
    <mergeCell ref="D146:E146"/>
    <mergeCell ref="C103:E103"/>
    <mergeCell ref="D151:E151"/>
    <mergeCell ref="D149:E149"/>
    <mergeCell ref="C104:E104"/>
    <mergeCell ref="C105:E105"/>
    <mergeCell ref="C106:E106"/>
    <mergeCell ref="C107:E107"/>
    <mergeCell ref="B33:E33"/>
    <mergeCell ref="C140:E140"/>
    <mergeCell ref="D148:E148"/>
    <mergeCell ref="B9:E9"/>
    <mergeCell ref="F9:K9"/>
    <mergeCell ref="B10:E10"/>
    <mergeCell ref="B16:E16"/>
    <mergeCell ref="F11:K11"/>
    <mergeCell ref="F10:K10"/>
    <mergeCell ref="F16:K16"/>
    <mergeCell ref="F14:K14"/>
    <mergeCell ref="B29:E29"/>
    <mergeCell ref="B26:E26"/>
    <mergeCell ref="F17:K17"/>
    <mergeCell ref="F29:K29"/>
    <mergeCell ref="F26:K26"/>
    <mergeCell ref="F27:K27"/>
    <mergeCell ref="B17:E17"/>
    <mergeCell ref="B27:E27"/>
    <mergeCell ref="F18:K18"/>
    <mergeCell ref="B22:E22"/>
    <mergeCell ref="B80:E80"/>
    <mergeCell ref="B81:E81"/>
    <mergeCell ref="B83:E83"/>
    <mergeCell ref="D147:E147"/>
    <mergeCell ref="D144:E144"/>
    <mergeCell ref="F144:K144"/>
    <mergeCell ref="F150:K150"/>
    <mergeCell ref="B60:C60"/>
    <mergeCell ref="F162:K162"/>
    <mergeCell ref="F147:K147"/>
    <mergeCell ref="D143:E143"/>
    <mergeCell ref="G75:K75"/>
    <mergeCell ref="F143:K143"/>
    <mergeCell ref="F158:K158"/>
    <mergeCell ref="F159:K159"/>
    <mergeCell ref="F155:K155"/>
    <mergeCell ref="F156:K156"/>
    <mergeCell ref="F149:K149"/>
    <mergeCell ref="F151:K151"/>
    <mergeCell ref="D153:E153"/>
    <mergeCell ref="F154:K154"/>
    <mergeCell ref="F153:K153"/>
    <mergeCell ref="D161:E161"/>
    <mergeCell ref="F161:K161"/>
    <mergeCell ref="F188:G188"/>
    <mergeCell ref="D158:E158"/>
    <mergeCell ref="D159:E159"/>
    <mergeCell ref="D154:E154"/>
    <mergeCell ref="C99:E99"/>
    <mergeCell ref="C100:E100"/>
    <mergeCell ref="C102:E102"/>
    <mergeCell ref="F168:G168"/>
    <mergeCell ref="F169:G169"/>
    <mergeCell ref="F170:G170"/>
    <mergeCell ref="F171:G171"/>
    <mergeCell ref="F172:G172"/>
    <mergeCell ref="F175:G175"/>
    <mergeCell ref="F176:G176"/>
    <mergeCell ref="F177:G177"/>
    <mergeCell ref="F178:G178"/>
    <mergeCell ref="F179:G179"/>
    <mergeCell ref="F163:K163"/>
    <mergeCell ref="F148:K148"/>
    <mergeCell ref="D152:E152"/>
    <mergeCell ref="F152:K152"/>
    <mergeCell ref="D160:E160"/>
    <mergeCell ref="F160:K160"/>
    <mergeCell ref="D145:E145"/>
    <mergeCell ref="F204:G204"/>
    <mergeCell ref="F205:G205"/>
    <mergeCell ref="F206:G206"/>
    <mergeCell ref="F207:G207"/>
    <mergeCell ref="F46:K46"/>
    <mergeCell ref="F200:G200"/>
    <mergeCell ref="F201:G201"/>
    <mergeCell ref="F202:G202"/>
    <mergeCell ref="F203:G203"/>
    <mergeCell ref="F189:G189"/>
    <mergeCell ref="F191:G191"/>
    <mergeCell ref="F190:G190"/>
    <mergeCell ref="F194:G194"/>
    <mergeCell ref="F195:G195"/>
    <mergeCell ref="F196:G196"/>
    <mergeCell ref="F197:G197"/>
    <mergeCell ref="F180:G180"/>
    <mergeCell ref="F181:G181"/>
    <mergeCell ref="F182:G182"/>
    <mergeCell ref="F183:G183"/>
    <mergeCell ref="F184:G184"/>
    <mergeCell ref="F185:G185"/>
    <mergeCell ref="F186:G186"/>
    <mergeCell ref="F187:G187"/>
  </mergeCells>
  <phoneticPr fontId="0" type="noConversion"/>
  <printOptions gridLinesSet="0"/>
  <pageMargins left="0.31496062992125984" right="0.19685039370078741" top="0.39370078740157483" bottom="0.31496062992125984" header="0" footer="0.19685039370078741"/>
  <pageSetup paperSize="9" scale="95" fitToHeight="0" orientation="portrait" r:id="rId1"/>
  <headerFooter alignWithMargins="0">
    <oddFooter>&amp;L&amp;8 5_1751 / 11.05.2023 / Vorlage&amp;R&amp;8Seite &amp;P / &amp;N</oddFooter>
  </headerFooter>
  <rowBreaks count="4" manualBreakCount="4">
    <brk id="41" max="16383" man="1"/>
    <brk id="84" max="16383" man="1"/>
    <brk id="140" max="16383" man="1"/>
    <brk id="163" max="16383" man="1"/>
  </row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disablePrompts="1" count="16">
        <x14:dataValidation type="list" allowBlank="1" showInputMessage="1" showErrorMessage="1">
          <x14:formula1>
            <xm:f>'Dropdown+Flaechenbaum'!$B$2:$C$2</xm:f>
          </x14:formula1>
          <xm:sqref>F54:F56 F169 F184</xm:sqref>
        </x14:dataValidation>
        <x14:dataValidation type="list" allowBlank="1" showInputMessage="1" showErrorMessage="1">
          <x14:formula1>
            <xm:f>'Dropdown+Flaechenbaum'!$B$3:$D$3</xm:f>
          </x14:formula1>
          <xm:sqref>F57</xm:sqref>
        </x14:dataValidation>
        <x14:dataValidation type="list" allowBlank="1" showInputMessage="1" showErrorMessage="1">
          <x14:formula1>
            <xm:f>'Dropdown+Flaechenbaum'!$B$5:$H$5</xm:f>
          </x14:formula1>
          <xm:sqref>F18:K18</xm:sqref>
        </x14:dataValidation>
        <x14:dataValidation type="list" allowBlank="1" showInputMessage="1" showErrorMessage="1">
          <x14:formula1>
            <xm:f>'Dropdown+Flaechenbaum'!$A$23:$A$26</xm:f>
          </x14:formula1>
          <xm:sqref>F15:K15</xm:sqref>
        </x14:dataValidation>
        <x14:dataValidation type="list" allowBlank="1" showInputMessage="1" showErrorMessage="1">
          <x14:formula1>
            <xm:f>'Dropdown+Flaechenbaum'!$B$23:$B$48</xm:f>
          </x14:formula1>
          <xm:sqref>F16:K16</xm:sqref>
        </x14:dataValidation>
        <x14:dataValidation type="list" allowBlank="1" showInputMessage="1" showErrorMessage="1">
          <x14:formula1>
            <xm:f>'Dropdown+Flaechenbaum'!$B$6:$E$6</xm:f>
          </x14:formula1>
          <xm:sqref>F44:K44</xm:sqref>
        </x14:dataValidation>
        <x14:dataValidation type="list" allowBlank="1" showInputMessage="1" showErrorMessage="1">
          <x14:formula1>
            <xm:f>'Dropdown+Flaechenbaum'!$E$23:$E$99</xm:f>
          </x14:formula1>
          <xm:sqref>F17:K17</xm:sqref>
        </x14:dataValidation>
        <x14:dataValidation type="list" allowBlank="1" showInputMessage="1" showErrorMessage="1">
          <x14:formula1>
            <xm:f>'Dropdown+Flaechenbaum'!$B$8:$E$8</xm:f>
          </x14:formula1>
          <xm:sqref>F168</xm:sqref>
        </x14:dataValidation>
        <x14:dataValidation type="list" allowBlank="1" showInputMessage="1" showErrorMessage="1">
          <x14:formula1>
            <xm:f>'Dropdown+Flaechenbaum'!$B$9:$D$9</xm:f>
          </x14:formula1>
          <xm:sqref>F170</xm:sqref>
        </x14:dataValidation>
        <x14:dataValidation type="list" allowBlank="1" showInputMessage="1" showErrorMessage="1">
          <x14:formula1>
            <xm:f>'Dropdown+Flaechenbaum'!$B$10:$D$10</xm:f>
          </x14:formula1>
          <xm:sqref>F171</xm:sqref>
        </x14:dataValidation>
        <x14:dataValidation type="list" allowBlank="1" showInputMessage="1" showErrorMessage="1">
          <x14:formula1>
            <xm:f>'Dropdown+Flaechenbaum'!$B$14:$I$14</xm:f>
          </x14:formula1>
          <xm:sqref>F181:G181</xm:sqref>
        </x14:dataValidation>
        <x14:dataValidation type="list" allowBlank="1" showInputMessage="1" showErrorMessage="1">
          <x14:formula1>
            <xm:f>'Dropdown+Flaechenbaum'!$B$13:$I$13</xm:f>
          </x14:formula1>
          <xm:sqref>F179:G179</xm:sqref>
        </x14:dataValidation>
        <x14:dataValidation type="list" allowBlank="1" showInputMessage="1" showErrorMessage="1">
          <x14:formula1>
            <xm:f>'Dropdown+Flaechenbaum'!$B$15:$F$15</xm:f>
          </x14:formula1>
          <xm:sqref>F182:G182</xm:sqref>
        </x14:dataValidation>
        <x14:dataValidation type="list" allowBlank="1" showInputMessage="1" showErrorMessage="1">
          <x14:formula1>
            <xm:f>'Dropdown+Flaechenbaum'!$B$16:$D$16</xm:f>
          </x14:formula1>
          <xm:sqref>F189:G189</xm:sqref>
        </x14:dataValidation>
        <x14:dataValidation type="list" allowBlank="1" showInputMessage="1" showErrorMessage="1">
          <x14:formula1>
            <xm:f>'Dropdown+Flaechenbaum'!$B$17:$F$17</xm:f>
          </x14:formula1>
          <xm:sqref>F207:G207</xm:sqref>
        </x14:dataValidation>
        <x14:dataValidation type="list" allowBlank="1" showInputMessage="1" showErrorMessage="1">
          <x14:formula1>
            <xm:f>'Dropdown+Flaechenbaum'!B12:I12</xm:f>
          </x14:formula1>
          <xm:sqref>F177:G177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9"/>
  <sheetViews>
    <sheetView zoomScaleNormal="100" workbookViewId="0">
      <selection activeCell="E20" sqref="E20"/>
    </sheetView>
  </sheetViews>
  <sheetFormatPr baseColWidth="10" defaultColWidth="11" defaultRowHeight="13.2" x14ac:dyDescent="0.25"/>
  <cols>
    <col min="1" max="1" width="20.59765625" style="79" customWidth="1"/>
    <col min="2" max="14" width="11.8984375" style="79" customWidth="1"/>
    <col min="15" max="16384" width="11" style="80"/>
  </cols>
  <sheetData>
    <row r="1" spans="1:14" x14ac:dyDescent="0.25">
      <c r="A1" s="78" t="s">
        <v>132</v>
      </c>
    </row>
    <row r="2" spans="1:14" x14ac:dyDescent="0.25">
      <c r="A2" s="79" t="s">
        <v>131</v>
      </c>
      <c r="B2" s="79" t="s">
        <v>129</v>
      </c>
      <c r="C2" s="79" t="s">
        <v>130</v>
      </c>
    </row>
    <row r="3" spans="1:14" x14ac:dyDescent="0.25">
      <c r="A3" s="79" t="s">
        <v>128</v>
      </c>
      <c r="B3" s="79" t="s">
        <v>135</v>
      </c>
      <c r="C3" s="79" t="s">
        <v>133</v>
      </c>
      <c r="D3" s="79" t="s">
        <v>134</v>
      </c>
    </row>
    <row r="4" spans="1:14" x14ac:dyDescent="0.25">
      <c r="A4" s="79" t="s">
        <v>137</v>
      </c>
      <c r="B4" s="79" t="s">
        <v>150</v>
      </c>
      <c r="C4" s="79" t="s">
        <v>138</v>
      </c>
      <c r="D4" s="79" t="s">
        <v>139</v>
      </c>
      <c r="E4" s="79" t="s">
        <v>140</v>
      </c>
      <c r="F4" s="79" t="s">
        <v>141</v>
      </c>
      <c r="G4" s="79" t="s">
        <v>142</v>
      </c>
      <c r="H4" s="79" t="s">
        <v>143</v>
      </c>
      <c r="I4" s="79" t="s">
        <v>144</v>
      </c>
      <c r="J4" s="79" t="s">
        <v>145</v>
      </c>
      <c r="K4" s="79" t="s">
        <v>146</v>
      </c>
      <c r="L4" s="79" t="s">
        <v>147</v>
      </c>
      <c r="M4" s="79" t="s">
        <v>148</v>
      </c>
      <c r="N4" s="79" t="s">
        <v>149</v>
      </c>
    </row>
    <row r="5" spans="1:14" x14ac:dyDescent="0.25">
      <c r="A5" s="79" t="s">
        <v>168</v>
      </c>
      <c r="B5" s="79" t="s">
        <v>173</v>
      </c>
      <c r="C5" s="79" t="s">
        <v>169</v>
      </c>
      <c r="D5" s="79" t="s">
        <v>170</v>
      </c>
      <c r="E5" s="79" t="s">
        <v>172</v>
      </c>
      <c r="F5" s="79" t="s">
        <v>174</v>
      </c>
      <c r="G5" s="79" t="s">
        <v>171</v>
      </c>
      <c r="H5" s="79" t="s">
        <v>175</v>
      </c>
    </row>
    <row r="6" spans="1:14" x14ac:dyDescent="0.25">
      <c r="A6" s="79" t="s">
        <v>303</v>
      </c>
      <c r="B6" s="79" t="s">
        <v>123</v>
      </c>
      <c r="C6" s="79" t="s">
        <v>304</v>
      </c>
      <c r="D6" s="79" t="s">
        <v>305</v>
      </c>
      <c r="E6" s="79" t="s">
        <v>306</v>
      </c>
    </row>
    <row r="7" spans="1:14" x14ac:dyDescent="0.25">
      <c r="A7" s="81" t="s">
        <v>343</v>
      </c>
    </row>
    <row r="8" spans="1:14" x14ac:dyDescent="0.25">
      <c r="A8" s="79" t="s">
        <v>346</v>
      </c>
      <c r="B8" s="79" t="s">
        <v>138</v>
      </c>
      <c r="C8" s="79" t="s">
        <v>351</v>
      </c>
      <c r="D8" s="79" t="s">
        <v>352</v>
      </c>
      <c r="E8" s="79" t="s">
        <v>130</v>
      </c>
    </row>
    <row r="9" spans="1:14" x14ac:dyDescent="0.25">
      <c r="A9" s="79" t="s">
        <v>348</v>
      </c>
      <c r="B9" s="79" t="s">
        <v>353</v>
      </c>
      <c r="C9" s="79" t="s">
        <v>354</v>
      </c>
      <c r="D9" s="79" t="s">
        <v>355</v>
      </c>
    </row>
    <row r="10" spans="1:14" x14ac:dyDescent="0.25">
      <c r="A10" s="79" t="s">
        <v>349</v>
      </c>
      <c r="B10" s="79" t="s">
        <v>356</v>
      </c>
      <c r="C10" s="79" t="s">
        <v>357</v>
      </c>
      <c r="D10" s="79" t="s">
        <v>130</v>
      </c>
    </row>
    <row r="11" spans="1:14" x14ac:dyDescent="0.25">
      <c r="A11" s="78" t="s">
        <v>342</v>
      </c>
    </row>
    <row r="12" spans="1:14" x14ac:dyDescent="0.25">
      <c r="A12" s="79" t="s">
        <v>362</v>
      </c>
      <c r="B12" s="79" t="s">
        <v>363</v>
      </c>
      <c r="C12" s="79" t="s">
        <v>364</v>
      </c>
      <c r="D12" s="79" t="s">
        <v>365</v>
      </c>
      <c r="E12" s="79" t="s">
        <v>366</v>
      </c>
      <c r="F12" s="79" t="s">
        <v>367</v>
      </c>
      <c r="G12" s="79" t="s">
        <v>368</v>
      </c>
      <c r="H12" s="79" t="s">
        <v>369</v>
      </c>
      <c r="I12" s="79" t="s">
        <v>370</v>
      </c>
    </row>
    <row r="13" spans="1:14" x14ac:dyDescent="0.25">
      <c r="A13" s="79" t="s">
        <v>375</v>
      </c>
      <c r="B13" s="79" t="s">
        <v>363</v>
      </c>
      <c r="C13" s="79" t="s">
        <v>364</v>
      </c>
      <c r="D13" s="79" t="s">
        <v>365</v>
      </c>
      <c r="E13" s="79" t="s">
        <v>366</v>
      </c>
      <c r="F13" s="79" t="s">
        <v>367</v>
      </c>
      <c r="G13" s="79" t="s">
        <v>368</v>
      </c>
      <c r="H13" s="79" t="s">
        <v>369</v>
      </c>
      <c r="I13" s="79" t="s">
        <v>370</v>
      </c>
    </row>
    <row r="14" spans="1:14" x14ac:dyDescent="0.25">
      <c r="A14" s="79" t="s">
        <v>377</v>
      </c>
      <c r="B14" s="79" t="s">
        <v>363</v>
      </c>
      <c r="C14" s="79" t="s">
        <v>388</v>
      </c>
      <c r="D14" s="79" t="s">
        <v>365</v>
      </c>
      <c r="E14" s="79" t="s">
        <v>366</v>
      </c>
      <c r="F14" s="79" t="s">
        <v>367</v>
      </c>
      <c r="G14" s="79" t="s">
        <v>368</v>
      </c>
      <c r="H14" s="79" t="s">
        <v>369</v>
      </c>
      <c r="I14" s="79" t="s">
        <v>370</v>
      </c>
    </row>
    <row r="15" spans="1:14" x14ac:dyDescent="0.25">
      <c r="A15" s="79" t="s">
        <v>378</v>
      </c>
      <c r="B15" s="79" t="s">
        <v>393</v>
      </c>
      <c r="C15" s="79" t="s">
        <v>389</v>
      </c>
      <c r="D15" s="79" t="s">
        <v>390</v>
      </c>
      <c r="E15" s="79" t="s">
        <v>391</v>
      </c>
      <c r="F15" s="79" t="s">
        <v>392</v>
      </c>
    </row>
    <row r="16" spans="1:14" x14ac:dyDescent="0.25">
      <c r="A16" s="79" t="s">
        <v>387</v>
      </c>
      <c r="B16" s="79" t="s">
        <v>396</v>
      </c>
      <c r="C16" s="79" t="s">
        <v>394</v>
      </c>
      <c r="D16" s="79" t="s">
        <v>395</v>
      </c>
    </row>
    <row r="17" spans="1:7" x14ac:dyDescent="0.25">
      <c r="A17" s="79" t="s">
        <v>414</v>
      </c>
      <c r="B17" s="79" t="s">
        <v>415</v>
      </c>
      <c r="C17" s="79" t="s">
        <v>416</v>
      </c>
      <c r="D17" s="79" t="s">
        <v>417</v>
      </c>
      <c r="E17" s="79" t="s">
        <v>418</v>
      </c>
      <c r="F17" s="79" t="s">
        <v>419</v>
      </c>
    </row>
    <row r="22" spans="1:7" x14ac:dyDescent="0.25">
      <c r="A22" s="82" t="s">
        <v>165</v>
      </c>
      <c r="B22" s="83" t="s">
        <v>166</v>
      </c>
      <c r="C22" s="83"/>
      <c r="D22" s="85"/>
      <c r="E22" s="83" t="s">
        <v>167</v>
      </c>
      <c r="F22" s="82"/>
      <c r="G22" s="82"/>
    </row>
    <row r="23" spans="1:7" x14ac:dyDescent="0.25">
      <c r="A23" s="79" t="s">
        <v>161</v>
      </c>
      <c r="B23" s="84" t="s">
        <v>187</v>
      </c>
      <c r="C23" s="84"/>
      <c r="D23" s="80"/>
      <c r="E23" s="84" t="s">
        <v>281</v>
      </c>
    </row>
    <row r="24" spans="1:7" x14ac:dyDescent="0.25">
      <c r="A24" s="79" t="s">
        <v>162</v>
      </c>
      <c r="B24" s="84" t="s">
        <v>188</v>
      </c>
      <c r="C24" s="84"/>
      <c r="D24" s="80"/>
      <c r="E24" s="84" t="s">
        <v>205</v>
      </c>
    </row>
    <row r="25" spans="1:7" x14ac:dyDescent="0.25">
      <c r="A25" s="79" t="s">
        <v>163</v>
      </c>
      <c r="B25" s="84" t="s">
        <v>189</v>
      </c>
      <c r="C25" s="84"/>
      <c r="D25" s="80"/>
      <c r="E25" s="84" t="s">
        <v>238</v>
      </c>
    </row>
    <row r="26" spans="1:7" x14ac:dyDescent="0.25">
      <c r="A26" s="79" t="s">
        <v>164</v>
      </c>
      <c r="B26" s="84" t="s">
        <v>179</v>
      </c>
      <c r="C26" s="84"/>
      <c r="D26" s="80"/>
      <c r="E26" s="84" t="s">
        <v>239</v>
      </c>
    </row>
    <row r="27" spans="1:7" x14ac:dyDescent="0.25">
      <c r="B27" s="84" t="s">
        <v>203</v>
      </c>
      <c r="C27" s="84"/>
      <c r="D27" s="80"/>
      <c r="E27" s="84" t="s">
        <v>206</v>
      </c>
    </row>
    <row r="28" spans="1:7" x14ac:dyDescent="0.25">
      <c r="B28" s="84" t="s">
        <v>180</v>
      </c>
      <c r="C28" s="84"/>
      <c r="D28" s="80"/>
      <c r="E28" s="84" t="s">
        <v>240</v>
      </c>
    </row>
    <row r="29" spans="1:7" x14ac:dyDescent="0.25">
      <c r="B29" s="84" t="s">
        <v>181</v>
      </c>
      <c r="C29" s="84"/>
      <c r="D29" s="80"/>
      <c r="E29" s="84" t="s">
        <v>241</v>
      </c>
    </row>
    <row r="30" spans="1:7" x14ac:dyDescent="0.25">
      <c r="B30" s="84" t="s">
        <v>182</v>
      </c>
      <c r="C30" s="84"/>
      <c r="D30" s="80"/>
      <c r="E30" s="84" t="s">
        <v>207</v>
      </c>
    </row>
    <row r="31" spans="1:7" x14ac:dyDescent="0.25">
      <c r="B31" s="84" t="s">
        <v>204</v>
      </c>
      <c r="C31" s="84"/>
      <c r="D31" s="80"/>
      <c r="E31" s="84" t="s">
        <v>208</v>
      </c>
    </row>
    <row r="32" spans="1:7" x14ac:dyDescent="0.25">
      <c r="B32" s="84" t="s">
        <v>190</v>
      </c>
      <c r="C32" s="84"/>
      <c r="D32" s="80"/>
      <c r="E32" s="84" t="s">
        <v>242</v>
      </c>
    </row>
    <row r="33" spans="2:5" x14ac:dyDescent="0.25">
      <c r="B33" s="84" t="s">
        <v>184</v>
      </c>
      <c r="C33" s="84"/>
      <c r="D33" s="80"/>
      <c r="E33" s="84" t="s">
        <v>243</v>
      </c>
    </row>
    <row r="34" spans="2:5" x14ac:dyDescent="0.25">
      <c r="B34" s="84" t="s">
        <v>185</v>
      </c>
      <c r="C34" s="84"/>
      <c r="D34" s="80"/>
      <c r="E34" s="84" t="s">
        <v>209</v>
      </c>
    </row>
    <row r="35" spans="2:5" x14ac:dyDescent="0.25">
      <c r="B35" s="84" t="s">
        <v>183</v>
      </c>
      <c r="C35" s="84"/>
      <c r="D35" s="80"/>
      <c r="E35" s="84" t="s">
        <v>210</v>
      </c>
    </row>
    <row r="36" spans="2:5" x14ac:dyDescent="0.25">
      <c r="B36" s="84" t="s">
        <v>186</v>
      </c>
      <c r="C36" s="84"/>
      <c r="D36" s="80"/>
      <c r="E36" s="84" t="s">
        <v>244</v>
      </c>
    </row>
    <row r="37" spans="2:5" x14ac:dyDescent="0.25">
      <c r="B37" s="84" t="s">
        <v>199</v>
      </c>
      <c r="C37" s="84"/>
      <c r="D37" s="80"/>
      <c r="E37" s="84" t="s">
        <v>245</v>
      </c>
    </row>
    <row r="38" spans="2:5" x14ac:dyDescent="0.25">
      <c r="B38" s="84" t="s">
        <v>200</v>
      </c>
      <c r="C38" s="84"/>
      <c r="D38" s="80"/>
      <c r="E38" s="84" t="s">
        <v>211</v>
      </c>
    </row>
    <row r="39" spans="2:5" x14ac:dyDescent="0.25">
      <c r="B39" s="84" t="s">
        <v>191</v>
      </c>
      <c r="C39" s="84"/>
      <c r="D39" s="80"/>
      <c r="E39" s="84" t="s">
        <v>246</v>
      </c>
    </row>
    <row r="40" spans="2:5" x14ac:dyDescent="0.25">
      <c r="B40" s="84" t="s">
        <v>201</v>
      </c>
      <c r="C40" s="84"/>
      <c r="D40" s="80"/>
      <c r="E40" s="84" t="s">
        <v>212</v>
      </c>
    </row>
    <row r="41" spans="2:5" x14ac:dyDescent="0.25">
      <c r="B41" s="84" t="s">
        <v>202</v>
      </c>
      <c r="C41" s="84"/>
      <c r="D41" s="80"/>
      <c r="E41" s="84" t="s">
        <v>250</v>
      </c>
    </row>
    <row r="42" spans="2:5" x14ac:dyDescent="0.25">
      <c r="B42" s="84" t="s">
        <v>192</v>
      </c>
      <c r="C42" s="84"/>
      <c r="D42" s="80"/>
      <c r="E42" s="84" t="s">
        <v>251</v>
      </c>
    </row>
    <row r="43" spans="2:5" x14ac:dyDescent="0.25">
      <c r="B43" s="84" t="s">
        <v>193</v>
      </c>
      <c r="C43" s="84"/>
      <c r="D43" s="80"/>
      <c r="E43" s="84" t="s">
        <v>252</v>
      </c>
    </row>
    <row r="44" spans="2:5" x14ac:dyDescent="0.25">
      <c r="B44" s="84" t="s">
        <v>194</v>
      </c>
      <c r="C44" s="84"/>
      <c r="D44" s="80"/>
      <c r="E44" s="84" t="s">
        <v>213</v>
      </c>
    </row>
    <row r="45" spans="2:5" x14ac:dyDescent="0.25">
      <c r="B45" s="84" t="s">
        <v>195</v>
      </c>
      <c r="C45" s="84"/>
      <c r="D45" s="80"/>
      <c r="E45" s="84" t="s">
        <v>214</v>
      </c>
    </row>
    <row r="46" spans="2:5" x14ac:dyDescent="0.25">
      <c r="B46" s="84" t="s">
        <v>196</v>
      </c>
      <c r="C46" s="84"/>
      <c r="D46" s="80"/>
      <c r="E46" s="84" t="s">
        <v>215</v>
      </c>
    </row>
    <row r="47" spans="2:5" x14ac:dyDescent="0.25">
      <c r="B47" s="84" t="s">
        <v>197</v>
      </c>
      <c r="C47" s="84"/>
      <c r="D47" s="80"/>
      <c r="E47" s="84" t="s">
        <v>253</v>
      </c>
    </row>
    <row r="48" spans="2:5" x14ac:dyDescent="0.25">
      <c r="B48" s="84" t="s">
        <v>198</v>
      </c>
      <c r="C48" s="84"/>
      <c r="D48" s="80"/>
      <c r="E48" s="84" t="s">
        <v>247</v>
      </c>
    </row>
    <row r="49" spans="2:5" x14ac:dyDescent="0.25">
      <c r="B49" s="84"/>
      <c r="C49" s="84"/>
      <c r="D49" s="80"/>
      <c r="E49" s="84" t="s">
        <v>254</v>
      </c>
    </row>
    <row r="50" spans="2:5" x14ac:dyDescent="0.25">
      <c r="B50" s="84"/>
      <c r="C50" s="84"/>
      <c r="D50" s="80"/>
      <c r="E50" s="84" t="s">
        <v>216</v>
      </c>
    </row>
    <row r="51" spans="2:5" x14ac:dyDescent="0.25">
      <c r="B51" s="84"/>
      <c r="C51" s="84"/>
      <c r="D51" s="80"/>
      <c r="E51" s="84" t="s">
        <v>255</v>
      </c>
    </row>
    <row r="52" spans="2:5" x14ac:dyDescent="0.25">
      <c r="B52" s="84"/>
      <c r="C52" s="84"/>
      <c r="D52" s="80"/>
      <c r="E52" s="84" t="s">
        <v>256</v>
      </c>
    </row>
    <row r="53" spans="2:5" x14ac:dyDescent="0.25">
      <c r="B53" s="84"/>
      <c r="C53" s="84"/>
      <c r="D53" s="80"/>
      <c r="E53" s="84" t="s">
        <v>257</v>
      </c>
    </row>
    <row r="54" spans="2:5" x14ac:dyDescent="0.25">
      <c r="B54" s="84"/>
      <c r="C54" s="84"/>
      <c r="D54" s="80"/>
      <c r="E54" s="84" t="s">
        <v>217</v>
      </c>
    </row>
    <row r="55" spans="2:5" x14ac:dyDescent="0.25">
      <c r="B55" s="84"/>
      <c r="C55" s="84"/>
      <c r="D55" s="80"/>
      <c r="E55" s="84" t="s">
        <v>218</v>
      </c>
    </row>
    <row r="56" spans="2:5" x14ac:dyDescent="0.25">
      <c r="B56" s="84"/>
      <c r="C56" s="84"/>
      <c r="D56" s="80"/>
      <c r="E56" s="84" t="s">
        <v>219</v>
      </c>
    </row>
    <row r="57" spans="2:5" x14ac:dyDescent="0.25">
      <c r="B57" s="84"/>
      <c r="C57" s="84"/>
      <c r="D57" s="80"/>
      <c r="E57" s="84" t="s">
        <v>249</v>
      </c>
    </row>
    <row r="58" spans="2:5" x14ac:dyDescent="0.25">
      <c r="B58" s="84"/>
      <c r="C58" s="84"/>
      <c r="D58" s="80"/>
      <c r="E58" s="84" t="s">
        <v>220</v>
      </c>
    </row>
    <row r="59" spans="2:5" x14ac:dyDescent="0.25">
      <c r="B59" s="84"/>
      <c r="C59" s="84"/>
      <c r="D59" s="80"/>
      <c r="E59" s="84" t="s">
        <v>221</v>
      </c>
    </row>
    <row r="60" spans="2:5" x14ac:dyDescent="0.25">
      <c r="B60" s="84"/>
      <c r="C60" s="84"/>
      <c r="D60" s="80"/>
      <c r="E60" s="84" t="s">
        <v>222</v>
      </c>
    </row>
    <row r="61" spans="2:5" x14ac:dyDescent="0.25">
      <c r="B61" s="84"/>
      <c r="C61" s="84"/>
      <c r="D61" s="80"/>
      <c r="E61" s="84" t="s">
        <v>258</v>
      </c>
    </row>
    <row r="62" spans="2:5" x14ac:dyDescent="0.25">
      <c r="B62" s="84"/>
      <c r="C62" s="84"/>
      <c r="D62" s="80"/>
      <c r="E62" s="84" t="s">
        <v>223</v>
      </c>
    </row>
    <row r="63" spans="2:5" x14ac:dyDescent="0.25">
      <c r="B63" s="84"/>
      <c r="C63" s="84"/>
      <c r="D63" s="80"/>
      <c r="E63" s="84" t="s">
        <v>224</v>
      </c>
    </row>
    <row r="64" spans="2:5" x14ac:dyDescent="0.25">
      <c r="B64" s="84"/>
      <c r="C64" s="84"/>
      <c r="D64" s="80"/>
      <c r="E64" s="84" t="s">
        <v>259</v>
      </c>
    </row>
    <row r="65" spans="2:5" x14ac:dyDescent="0.25">
      <c r="B65" s="84"/>
      <c r="C65" s="84"/>
      <c r="D65" s="80"/>
      <c r="E65" s="84" t="s">
        <v>225</v>
      </c>
    </row>
    <row r="66" spans="2:5" x14ac:dyDescent="0.25">
      <c r="B66" s="84"/>
      <c r="C66" s="84"/>
      <c r="D66" s="80"/>
      <c r="E66" s="84" t="s">
        <v>248</v>
      </c>
    </row>
    <row r="67" spans="2:5" x14ac:dyDescent="0.25">
      <c r="B67" s="84"/>
      <c r="C67" s="84"/>
      <c r="D67" s="80"/>
      <c r="E67" s="84" t="s">
        <v>226</v>
      </c>
    </row>
    <row r="68" spans="2:5" x14ac:dyDescent="0.25">
      <c r="B68" s="84"/>
      <c r="C68" s="84"/>
      <c r="D68" s="80"/>
      <c r="E68" s="84" t="s">
        <v>227</v>
      </c>
    </row>
    <row r="69" spans="2:5" x14ac:dyDescent="0.25">
      <c r="B69" s="84"/>
      <c r="C69" s="84"/>
      <c r="D69" s="80"/>
      <c r="E69" s="84" t="s">
        <v>260</v>
      </c>
    </row>
    <row r="70" spans="2:5" x14ac:dyDescent="0.25">
      <c r="B70" s="84"/>
      <c r="C70" s="84"/>
      <c r="D70" s="80"/>
      <c r="E70" s="84" t="s">
        <v>228</v>
      </c>
    </row>
    <row r="71" spans="2:5" x14ac:dyDescent="0.25">
      <c r="B71" s="84"/>
      <c r="C71" s="84"/>
      <c r="D71" s="80"/>
      <c r="E71" s="84" t="s">
        <v>261</v>
      </c>
    </row>
    <row r="72" spans="2:5" x14ac:dyDescent="0.25">
      <c r="B72" s="84"/>
      <c r="C72" s="84"/>
      <c r="D72" s="80"/>
      <c r="E72" s="84" t="s">
        <v>262</v>
      </c>
    </row>
    <row r="73" spans="2:5" x14ac:dyDescent="0.25">
      <c r="B73" s="84"/>
      <c r="C73" s="84"/>
      <c r="D73" s="80"/>
      <c r="E73" s="84" t="s">
        <v>229</v>
      </c>
    </row>
    <row r="74" spans="2:5" x14ac:dyDescent="0.25">
      <c r="B74" s="84"/>
      <c r="C74" s="84"/>
      <c r="D74" s="80"/>
      <c r="E74" s="84" t="s">
        <v>230</v>
      </c>
    </row>
    <row r="75" spans="2:5" x14ac:dyDescent="0.25">
      <c r="B75" s="84"/>
      <c r="C75" s="84"/>
      <c r="D75" s="80"/>
      <c r="E75" s="84" t="s">
        <v>231</v>
      </c>
    </row>
    <row r="76" spans="2:5" x14ac:dyDescent="0.25">
      <c r="B76" s="84"/>
      <c r="C76" s="84"/>
      <c r="D76" s="80"/>
      <c r="E76" s="84" t="s">
        <v>232</v>
      </c>
    </row>
    <row r="77" spans="2:5" x14ac:dyDescent="0.25">
      <c r="B77" s="84"/>
      <c r="C77" s="84"/>
      <c r="D77" s="80"/>
      <c r="E77" s="84" t="s">
        <v>263</v>
      </c>
    </row>
    <row r="78" spans="2:5" x14ac:dyDescent="0.25">
      <c r="B78" s="84"/>
      <c r="C78" s="84"/>
      <c r="D78" s="80"/>
      <c r="E78" s="84" t="s">
        <v>264</v>
      </c>
    </row>
    <row r="79" spans="2:5" x14ac:dyDescent="0.25">
      <c r="B79" s="84"/>
      <c r="C79" s="84"/>
      <c r="D79" s="80"/>
      <c r="E79" s="84" t="s">
        <v>265</v>
      </c>
    </row>
    <row r="80" spans="2:5" x14ac:dyDescent="0.25">
      <c r="B80" s="84"/>
      <c r="C80" s="84"/>
      <c r="D80" s="80"/>
      <c r="E80" s="84" t="s">
        <v>266</v>
      </c>
    </row>
    <row r="81" spans="2:5" x14ac:dyDescent="0.25">
      <c r="B81" s="84"/>
      <c r="C81" s="84"/>
      <c r="D81" s="80"/>
      <c r="E81" s="84" t="s">
        <v>267</v>
      </c>
    </row>
    <row r="82" spans="2:5" x14ac:dyDescent="0.25">
      <c r="B82" s="84"/>
      <c r="C82" s="84"/>
      <c r="D82" s="80"/>
      <c r="E82" s="84" t="s">
        <v>268</v>
      </c>
    </row>
    <row r="83" spans="2:5" x14ac:dyDescent="0.25">
      <c r="B83" s="84"/>
      <c r="C83" s="84"/>
      <c r="D83" s="80"/>
      <c r="E83" s="84" t="s">
        <v>269</v>
      </c>
    </row>
    <row r="84" spans="2:5" x14ac:dyDescent="0.25">
      <c r="B84" s="84"/>
      <c r="C84" s="84"/>
      <c r="D84" s="80"/>
      <c r="E84" s="84" t="s">
        <v>270</v>
      </c>
    </row>
    <row r="85" spans="2:5" x14ac:dyDescent="0.25">
      <c r="B85" s="84"/>
      <c r="C85" s="84"/>
      <c r="D85" s="80"/>
      <c r="E85" s="84" t="s">
        <v>271</v>
      </c>
    </row>
    <row r="86" spans="2:5" x14ac:dyDescent="0.25">
      <c r="B86" s="84"/>
      <c r="C86" s="84"/>
      <c r="D86" s="80"/>
      <c r="E86" s="84" t="s">
        <v>272</v>
      </c>
    </row>
    <row r="87" spans="2:5" x14ac:dyDescent="0.25">
      <c r="B87" s="84"/>
      <c r="C87" s="84"/>
      <c r="D87" s="80"/>
      <c r="E87" s="84" t="s">
        <v>274</v>
      </c>
    </row>
    <row r="88" spans="2:5" x14ac:dyDescent="0.25">
      <c r="B88" s="84"/>
      <c r="C88" s="84"/>
      <c r="D88" s="80"/>
      <c r="E88" s="84" t="s">
        <v>273</v>
      </c>
    </row>
    <row r="89" spans="2:5" x14ac:dyDescent="0.25">
      <c r="B89" s="84"/>
      <c r="C89" s="84"/>
      <c r="D89" s="80"/>
      <c r="E89" s="84" t="s">
        <v>275</v>
      </c>
    </row>
    <row r="90" spans="2:5" x14ac:dyDescent="0.25">
      <c r="B90" s="84"/>
      <c r="C90" s="84"/>
      <c r="D90" s="80"/>
      <c r="E90" s="84" t="s">
        <v>276</v>
      </c>
    </row>
    <row r="91" spans="2:5" x14ac:dyDescent="0.25">
      <c r="B91" s="84"/>
      <c r="C91" s="84"/>
      <c r="D91" s="80"/>
      <c r="E91" s="84" t="s">
        <v>277</v>
      </c>
    </row>
    <row r="92" spans="2:5" x14ac:dyDescent="0.25">
      <c r="B92" s="84"/>
      <c r="C92" s="84"/>
      <c r="D92" s="80"/>
      <c r="E92" s="84" t="s">
        <v>233</v>
      </c>
    </row>
    <row r="93" spans="2:5" x14ac:dyDescent="0.25">
      <c r="B93" s="84"/>
      <c r="C93" s="84"/>
      <c r="D93" s="80"/>
      <c r="E93" s="84" t="s">
        <v>278</v>
      </c>
    </row>
    <row r="94" spans="2:5" x14ac:dyDescent="0.25">
      <c r="B94" s="84"/>
      <c r="C94" s="84"/>
      <c r="D94" s="80"/>
      <c r="E94" s="84" t="s">
        <v>234</v>
      </c>
    </row>
    <row r="95" spans="2:5" x14ac:dyDescent="0.25">
      <c r="B95" s="84"/>
      <c r="C95" s="84"/>
      <c r="D95" s="80"/>
      <c r="E95" s="84" t="s">
        <v>279</v>
      </c>
    </row>
    <row r="96" spans="2:5" x14ac:dyDescent="0.25">
      <c r="B96" s="84"/>
      <c r="C96" s="84"/>
      <c r="D96" s="80"/>
      <c r="E96" s="84" t="s">
        <v>280</v>
      </c>
    </row>
    <row r="97" spans="2:5" x14ac:dyDescent="0.25">
      <c r="B97" s="84"/>
      <c r="C97" s="84"/>
      <c r="D97" s="80"/>
      <c r="E97" s="84" t="s">
        <v>235</v>
      </c>
    </row>
    <row r="98" spans="2:5" x14ac:dyDescent="0.25">
      <c r="B98" s="84"/>
      <c r="C98" s="84"/>
      <c r="D98" s="80"/>
      <c r="E98" s="84" t="s">
        <v>236</v>
      </c>
    </row>
    <row r="99" spans="2:5" x14ac:dyDescent="0.25">
      <c r="B99" s="84"/>
      <c r="C99" s="84"/>
      <c r="D99" s="80"/>
      <c r="E99" s="84" t="s">
        <v>237</v>
      </c>
    </row>
  </sheetData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34416A8E55E2946ACFE068C866D3DCC" ma:contentTypeVersion="82" ma:contentTypeDescription="Ein neues Dokument erstellen." ma:contentTypeScope="" ma:versionID="47962af48120fae014d98b5dbf11d7a2">
  <xsd:schema xmlns:xsd="http://www.w3.org/2001/XMLSchema" xmlns:xs="http://www.w3.org/2001/XMLSchema" xmlns:p="http://schemas.microsoft.com/office/2006/metadata/properties" xmlns:ns2="d9fdb2ff-17bc-4444-a084-36518efa3fe3" xmlns:ns3="http://schemas.microsoft.com/sharepoint/v4" xmlns:ns4="c8efce39-1fb9-43e8-bf41-af44077dbf1c" targetNamespace="http://schemas.microsoft.com/office/2006/metadata/properties" ma:root="true" ma:fieldsID="969e726f03a2b6553f47fb023992a3a8" ns2:_="" ns3:_="" ns4:_="">
    <xsd:import namespace="d9fdb2ff-17bc-4444-a084-36518efa3fe3"/>
    <xsd:import namespace="http://schemas.microsoft.com/sharepoint/v4"/>
    <xsd:import namespace="c8efce39-1fb9-43e8-bf41-af44077dbf1c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3:IconOverlay" minOccurs="0"/>
                <xsd:element ref="ns4:Verantwortlich" minOccurs="0"/>
                <xsd:element ref="ns4:Hauptkategorie" minOccurs="0"/>
                <xsd:element ref="ns4:Unterkategorie" minOccurs="0"/>
                <xsd:element ref="ns4:Dokumenttyp" minOccurs="0"/>
                <xsd:element ref="ns4:Status" minOccurs="0"/>
                <xsd:element ref="ns4:Layout" minOccurs="0"/>
                <xsd:element ref="ns4:Planerinfo" minOccurs="0"/>
                <xsd:element ref="ns4:_x00dc_berpr_x00fc_fungszyklus" minOccurs="0"/>
                <xsd:element ref="ns4:Status_x0020__x00dc_berpr_x00fc_fung" minOccurs="0"/>
                <xsd:element ref="ns4:Freigegeben" minOccurs="0"/>
                <xsd:element ref="ns4:Letzte_x0020__x00dc_berarbeitung" minOccurs="0"/>
                <xsd:element ref="ns4:Homepage" minOccurs="0"/>
                <xsd:element ref="ns4:Stichw_x00f6_rter" minOccurs="0"/>
                <xsd:element ref="ns4:aktualisiert" minOccurs="0"/>
                <xsd:element ref="ns4:zugeordnet_x0020_zu_x0020_Prozess" minOccurs="0"/>
                <xsd:element ref="ns4:f_x00fc_hrender_x0020_Prozess" minOccurs="0"/>
                <xsd:element ref="ns4:Hinweis" minOccurs="0"/>
                <xsd:element ref="ns4:Stand_x0020_der_x0020_Arbeit" minOccurs="0"/>
                <xsd:element ref="ns2:MP_UserTags" minOccurs="0"/>
                <xsd:element ref="ns2:MP_Inherited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fdb2ff-17bc-4444-a084-36518efa3fe3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Wert der Dokument-ID" ma:description="Der Wert der diesem Element zugewiesenen Dokument-ID." ma:internalName="_dlc_DocId" ma:readOnly="true">
      <xsd:simpleType>
        <xsd:restriction base="dms:Text"/>
      </xsd:simpleType>
    </xsd:element>
    <xsd:element name="_dlc_DocIdUrl" ma:index="9" nillable="true" ma:displayName="Dokument-ID" ma:description="Permanenter Hyperlink zu diesem Dok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1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P_UserTags" ma:index="33" nillable="true" ma:displayName="Tags" ma:hidden="true" ma:internalName="MP_UserTags" ma:readOnly="false">
      <xsd:simpleType>
        <xsd:restriction base="dms:Unknown"/>
      </xsd:simpleType>
    </xsd:element>
    <xsd:element name="MP_InheritedTags" ma:index="34" nillable="true" ma:displayName="Inherited Tags" ma:hidden="true" ma:internalName="MP_InheritedTags" ma:readOnly="fals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12" nillable="true" ma:displayName="IconOverlay" ma:hidden="true" ma:internalName="IconOverlay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efce39-1fb9-43e8-bf41-af44077dbf1c" elementFormDefault="qualified">
    <xsd:import namespace="http://schemas.microsoft.com/office/2006/documentManagement/types"/>
    <xsd:import namespace="http://schemas.microsoft.com/office/infopath/2007/PartnerControls"/>
    <xsd:element name="Verantwortlich" ma:index="13" nillable="true" ma:displayName="Verantwortlich" ma:list="UserInfo" ma:SharePointGroup="0" ma:internalName="Verantwortlich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Hauptkategorie" ma:index="14" nillable="true" ma:displayName="Hauptkategorie" ma:format="Dropdown" ma:internalName="Hauptkategorie">
      <xsd:simpleType>
        <xsd:restriction base="dms:Choice">
          <xsd:enumeration value="0 Hochbauamt Allgemein"/>
          <xsd:enumeration value="1 Strategische Planung"/>
          <xsd:enumeration value="2 Vorstudien"/>
          <xsd:enumeration value="3 Projektierung"/>
          <xsd:enumeration value="4 Ausschreibung"/>
          <xsd:enumeration value="5 Realisierung"/>
          <xsd:enumeration value="6 Bewirtschaftung"/>
          <xsd:enumeration value="9 Qualitätsmanagement"/>
        </xsd:restriction>
      </xsd:simpleType>
    </xsd:element>
    <xsd:element name="Unterkategorie" ma:index="15" nillable="true" ma:displayName="Unterkategorie" ma:format="Dropdown" ma:internalName="Unterkategorie">
      <xsd:simpleType>
        <xsd:restriction base="dms:Choice">
          <xsd:enumeration value="0_00 Vorgaben und übergeordnete Themen"/>
          <xsd:enumeration value="0_10 Organisation Hochbauamt"/>
          <xsd:enumeration value="0_20 Kompetenzregelung Hochbauamt"/>
          <xsd:enumeration value="0_30 Abläufe, Prozesse, Vorgaben (insbesondere VV)"/>
          <xsd:enumeration value="0_40 Corporate Design (Vorgaben und allg. Vorlagen Hochbauamt)"/>
          <xsd:enumeration value="0_50 Administratives und Personelles"/>
          <xsd:enumeration value="0_60 Projektmanagement"/>
          <xsd:enumeration value="0_70 Projektanforderungen"/>
          <xsd:enumeration value="0_77 Richtlinien und Vorlagen Gebäudetechnik"/>
          <xsd:enumeration value="0_80 F + C (Vorgaben, Dokumente, Hilfsmittel)"/>
          <xsd:enumeration value="0_90 Schulungsunterlagen, Bedienungsanleitungen"/>
          <xsd:enumeration value="1_10 Vorgaben, Dokumente, Hilfsmittel"/>
          <xsd:enumeration value="1_20 Finanzplanung"/>
          <xsd:enumeration value="2_10 Vorgaben, Dokumente, Hilfsmittel"/>
          <xsd:enumeration value="2_20 Finanzplanung"/>
          <xsd:enumeration value="2_30 Submissionsvorgaben Planung / Planerverträge"/>
          <xsd:enumeration value="3_10 Vorgaben, Dokumente, Hilfsmittel"/>
          <xsd:enumeration value="4_10 Submissionsverfahren allgemein"/>
          <xsd:enumeration value="4_20 Submission Unternehmer"/>
          <xsd:enumeration value="5_10 Vorgaben, Dokumente, Hilfsmittel"/>
          <xsd:enumeration value="6_10 Vorgaben, Dokumente, Hilfsmittel"/>
          <xsd:enumeration value="6_20 Wartung und Betrieb"/>
          <xsd:enumeration value="6_30 Kleininvestitionen"/>
          <xsd:enumeration value="9_10 Vorgaben, Dokumente, Hilfsmittel"/>
          <xsd:enumeration value="9_90 Weiterentwicklung Vademecum"/>
        </xsd:restriction>
      </xsd:simpleType>
    </xsd:element>
    <xsd:element name="Dokumenttyp" ma:index="16" nillable="true" ma:displayName="Dokumenttyp" ma:format="Dropdown" ma:internalName="Dokumenttyp">
      <xsd:simpleType>
        <xsd:restriction base="dms:Choice">
          <xsd:enumeration value="Anleitung"/>
          <xsd:enumeration value="Gesetz"/>
          <xsd:enumeration value="Information"/>
          <xsd:enumeration value="Link"/>
          <xsd:enumeration value="Richtlinie"/>
          <xsd:enumeration value="Vorlage"/>
          <xsd:enumeration value="Weisung"/>
        </xsd:restriction>
      </xsd:simpleType>
    </xsd:element>
    <xsd:element name="Status" ma:index="17" nillable="true" ma:displayName="Status" ma:format="Dropdown" ma:internalName="Status">
      <xsd:simpleType>
        <xsd:restriction base="dms:Choice">
          <xsd:enumeration value="gültig"/>
          <xsd:enumeration value="link"/>
          <xsd:enumeration value="provisorisch"/>
          <xsd:enumeration value="nicht vorhanden"/>
          <xsd:enumeration value="in Überarbeitung"/>
        </xsd:restriction>
      </xsd:simpleType>
    </xsd:element>
    <xsd:element name="Layout" ma:index="18" nillable="true" ma:displayName="Layout" ma:format="Dropdown" ma:internalName="Layout">
      <xsd:simpleType>
        <xsd:restriction base="dms:Choice">
          <xsd:enumeration value="Email"/>
          <xsd:enumeration value="excel"/>
          <xsd:enumeration value="jpg"/>
          <xsd:enumeration value="link"/>
          <xsd:enumeration value="pdf"/>
          <xsd:enumeration value="ppt"/>
          <xsd:enumeration value="word"/>
          <xsd:enumeration value="indesign"/>
        </xsd:restriction>
      </xsd:simpleType>
    </xsd:element>
    <xsd:element name="Planerinfo" ma:index="19" nillable="true" ma:displayName="Planerinfo" ma:format="Dropdown" ma:internalName="Planerinfo">
      <xsd:simpleType>
        <xsd:restriction base="dms:Choice">
          <xsd:enumeration value="Planersubmission"/>
          <xsd:enumeration value="Projektabschluss"/>
          <xsd:enumeration value="Startsitzung"/>
          <xsd:enumeration value="Unternehmersubmission"/>
        </xsd:restriction>
      </xsd:simpleType>
    </xsd:element>
    <xsd:element name="_x00dc_berpr_x00fc_fungszyklus" ma:index="20" nillable="true" ma:displayName="Überprüfungszyklus" ma:format="Dropdown" ma:internalName="_x00dc_berpr_x00fc_fungszyklus">
      <xsd:simpleType>
        <xsd:restriction base="dms:Choice">
          <xsd:enumeration value="Jährlich"/>
          <xsd:enumeration value="Halbjährlich"/>
        </xsd:restriction>
      </xsd:simpleType>
    </xsd:element>
    <xsd:element name="Status_x0020__x00dc_berpr_x00fc_fung" ma:index="21" nillable="true" ma:displayName="Status Überprüfung" ma:format="Dropdown" ma:internalName="Status_x0020__x00dc_berpr_x00fc_fung">
      <xsd:simpleType>
        <xsd:restriction base="dms:Choice">
          <xsd:enumeration value="OK"/>
          <xsd:enumeration value="Prüfung fällig"/>
          <xsd:enumeration value="Prüfung erledigt"/>
        </xsd:restriction>
      </xsd:simpleType>
    </xsd:element>
    <xsd:element name="Freigegeben" ma:index="22" nillable="true" ma:displayName="Freigegeben" ma:format="DateOnly" ma:internalName="Freigegeben">
      <xsd:simpleType>
        <xsd:restriction base="dms:DateTime"/>
      </xsd:simpleType>
    </xsd:element>
    <xsd:element name="Letzte_x0020__x00dc_berarbeitung" ma:index="23" nillable="true" ma:displayName="Letzte Überarbeitung" ma:format="DateOnly" ma:internalName="Letzte_x0020__x00dc_berarbeitung">
      <xsd:simpleType>
        <xsd:restriction base="dms:DateTime"/>
      </xsd:simpleType>
    </xsd:element>
    <xsd:element name="Homepage" ma:index="26" nillable="true" ma:displayName="Homepage" ma:default="0" ma:internalName="Homepage">
      <xsd:simpleType>
        <xsd:restriction base="dms:Boolean"/>
      </xsd:simpleType>
    </xsd:element>
    <xsd:element name="Stichw_x00f6_rter" ma:index="27" nillable="true" ma:displayName="Stichwörter" ma:internalName="Stichw_x00f6_rter">
      <xsd:simpleType>
        <xsd:restriction base="dms:Text">
          <xsd:maxLength value="255"/>
        </xsd:restriction>
      </xsd:simpleType>
    </xsd:element>
    <xsd:element name="aktualisiert" ma:index="28" nillable="true" ma:displayName="aktualisiert" ma:format="DateOnly" ma:internalName="aktualisiert">
      <xsd:simpleType>
        <xsd:restriction base="dms:DateTime"/>
      </xsd:simpleType>
    </xsd:element>
    <xsd:element name="zugeordnet_x0020_zu_x0020_Prozess" ma:index="29" nillable="true" ma:displayName="zugeordnet zu Prozess" ma:internalName="zugeordnet_x0020_zu_x0020_Prozess">
      <xsd:simpleType>
        <xsd:restriction base="dms:Text">
          <xsd:maxLength value="255"/>
        </xsd:restriction>
      </xsd:simpleType>
    </xsd:element>
    <xsd:element name="f_x00fc_hrender_x0020_Prozess" ma:index="30" nillable="true" ma:displayName="führender Prozess" ma:internalName="f_x00fc_hrender_x0020_Prozess">
      <xsd:simpleType>
        <xsd:restriction base="dms:Text">
          <xsd:maxLength value="255"/>
        </xsd:restriction>
      </xsd:simpleType>
    </xsd:element>
    <xsd:element name="Hinweis" ma:index="31" nillable="true" ma:displayName="Hinweis" ma:internalName="Hinweis">
      <xsd:simpleType>
        <xsd:restriction base="dms:Text">
          <xsd:maxLength value="255"/>
        </xsd:restriction>
      </xsd:simpleType>
    </xsd:element>
    <xsd:element name="Stand_x0020_der_x0020_Arbeit" ma:index="32" nillable="true" ma:displayName="Stand der Arbeit" ma:internalName="Stand_x0020_der_x0020_Arbeit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P_UserTags xmlns="d9fdb2ff-17bc-4444-a084-36518efa3fe3" xsi:nil="true"/>
    <MP_InheritedTags xmlns="d9fdb2ff-17bc-4444-a084-36518efa3fe3">((bs64)(bs59)(bs20))((bs87)(bs58)(bs20))((bs34)(bs24)(bs21))((bs47)(bs25)(bs21))((bs113)(bs29)(bs21))((bs4824)(bs2711)(bs60)(bs20))</MP_InheritedTags>
    <_dlc_DocId xmlns="d9fdb2ff-17bc-4444-a084-36518efa3fe3">BS3KP-1516139153-180</_dlc_DocId>
    <_dlc_DocIdUrl xmlns="d9fdb2ff-17bc-4444-a084-36518efa3fe3">
      <Url>https://my.intranet.bs.ch/Workspaces/WS_001282/_layouts/15/DocIdRedir.aspx?ID=BS3KP-1516139153-180</Url>
      <Description>BS3KP-1516139153-180</Description>
    </_dlc_DocIdUrl>
    <Layout xmlns="c8efce39-1fb9-43e8-bf41-af44077dbf1c">excel</Layout>
    <Freigegeben xmlns="c8efce39-1fb9-43e8-bf41-af44077dbf1c">2021-06-07T22:00:00+00:00</Freigegeben>
    <Letzte_x0020__x00dc_berarbeitung xmlns="c8efce39-1fb9-43e8-bf41-af44077dbf1c">2021-06-07T22:00:00+00:00</Letzte_x0020__x00dc_berarbeitung>
    <_x00dc_berpr_x00fc_fungszyklus xmlns="c8efce39-1fb9-43e8-bf41-af44077dbf1c">Jährlich</_x00dc_berpr_x00fc_fungszyklus>
    <IconOverlay xmlns="http://schemas.microsoft.com/sharepoint/v4" xsi:nil="true"/>
    <Homepage xmlns="c8efce39-1fb9-43e8-bf41-af44077dbf1c">true</Homepage>
    <Planerinfo xmlns="c8efce39-1fb9-43e8-bf41-af44077dbf1c">Projektabschluss</Planerinfo>
    <Status_x0020__x00dc_berpr_x00fc_fung xmlns="c8efce39-1fb9-43e8-bf41-af44077dbf1c">Prüfung fällig</Status_x0020__x00dc_berpr_x00fc_fung>
    <Unterkategorie xmlns="c8efce39-1fb9-43e8-bf41-af44077dbf1c">5_10 Vorgaben, Dokumente, Hilfsmittel</Unterkategorie>
    <Hauptkategorie xmlns="c8efce39-1fb9-43e8-bf41-af44077dbf1c">5 Realisierung</Hauptkategorie>
    <Dokumenttyp xmlns="c8efce39-1fb9-43e8-bf41-af44077dbf1c">Vorlage</Dokumenttyp>
    <Status xmlns="c8efce39-1fb9-43e8-bf41-af44077dbf1c">gültig</Status>
    <Verantwortlich xmlns="c8efce39-1fb9-43e8-bf41-af44077dbf1c">
      <UserInfo>
        <DisplayName>Anderegg, Jeremy</DisplayName>
        <AccountId>72</AccountId>
        <AccountType/>
      </UserInfo>
    </Verantwortlich>
    <Stichw_x00f6_rter xmlns="c8efce39-1fb9-43e8-bf41-af44077dbf1c">Gebäude, kenn</Stichw_x00f6_rter>
    <aktualisiert xmlns="c8efce39-1fb9-43e8-bf41-af44077dbf1c" xsi:nil="true"/>
    <f_x00fc_hrender_x0020_Prozess xmlns="c8efce39-1fb9-43e8-bf41-af44077dbf1c" xsi:nil="true"/>
    <zugeordnet_x0020_zu_x0020_Prozess xmlns="c8efce39-1fb9-43e8-bf41-af44077dbf1c" xsi:nil="true"/>
    <Hinweis xmlns="c8efce39-1fb9-43e8-bf41-af44077dbf1c" xsi:nil="true"/>
    <Stand_x0020_der_x0020_Arbeit xmlns="c8efce39-1fb9-43e8-bf41-af44077dbf1c" xsi:nil="true"/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883B492E-6731-4A43-8F04-3E4CA9106A4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fdb2ff-17bc-4444-a084-36518efa3fe3"/>
    <ds:schemaRef ds:uri="http://schemas.microsoft.com/sharepoint/v4"/>
    <ds:schemaRef ds:uri="c8efce39-1fb9-43e8-bf41-af44077dbf1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19BD9F9-5836-450D-B272-CE2AE428CD9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B2BA9E2-3079-478D-94CC-8FC3D28A22F7}">
  <ds:schemaRefs>
    <ds:schemaRef ds:uri="http://schemas.microsoft.com/sharepoint/v4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purl.org/dc/elements/1.1/"/>
    <ds:schemaRef ds:uri="http://schemas.microsoft.com/office/2006/metadata/properties"/>
    <ds:schemaRef ds:uri="d9fdb2ff-17bc-4444-a084-36518efa3fe3"/>
    <ds:schemaRef ds:uri="http://schemas.microsoft.com/office/infopath/2007/PartnerControls"/>
    <ds:schemaRef ds:uri="c8efce39-1fb9-43e8-bf41-af44077dbf1c"/>
    <ds:schemaRef ds:uri="http://www.w3.org/XML/1998/namespace"/>
    <ds:schemaRef ds:uri="http://purl.org/dc/terms/"/>
  </ds:schemaRefs>
</ds:datastoreItem>
</file>

<file path=customXml/itemProps4.xml><?xml version="1.0" encoding="utf-8"?>
<ds:datastoreItem xmlns:ds="http://schemas.openxmlformats.org/officeDocument/2006/customXml" ds:itemID="{7E0C28DD-EA7A-49C9-85AF-861A85692359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Erhebungsblatt</vt:lpstr>
      <vt:lpstr>Dropdown+Flaechenbaum</vt:lpstr>
      <vt:lpstr>Erhebungsblatt!Druckbereich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5_1751 Erhebungsblatt Gebaeudekennzahlen</dc:title>
  <dc:creator>Pausa, Mauro</dc:creator>
  <cp:lastModifiedBy>Suter, Claudia</cp:lastModifiedBy>
  <cp:lastPrinted>2023-05-11T06:15:32Z</cp:lastPrinted>
  <dcterms:created xsi:type="dcterms:W3CDTF">1998-10-26T07:38:42Z</dcterms:created>
  <dcterms:modified xsi:type="dcterms:W3CDTF">2023-05-11T06:16:51Z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0x010100934416A8E55E2946ACFE068C866D3DCC</vt:lpwstr>
  </property>
  <property fmtid="{D5CDD505-2E9C-101B-9397-08002B2CF9AE}" pid="4" name="_dlc_DocIdItemGuid">
    <vt:lpwstr>dde0c97a-3e81-42b8-b231-7b1249989dcf</vt:lpwstr>
  </property>
  <property fmtid="{D5CDD505-2E9C-101B-9397-08002B2CF9AE}" pid="5" name="Kontrolliert durch">
    <vt:lpwstr/>
  </property>
  <property fmtid="{D5CDD505-2E9C-101B-9397-08002B2CF9AE}" pid="6" name="durch">
    <vt:lpwstr/>
  </property>
  <property fmtid="{D5CDD505-2E9C-101B-9397-08002B2CF9AE}" pid="7" name="Prüfung komplett erledigt">
    <vt:bool>true</vt:bool>
  </property>
  <property fmtid="{D5CDD505-2E9C-101B-9397-08002B2CF9AE}" pid="8" name="erledigt">
    <vt:bool>true</vt:bool>
  </property>
  <property fmtid="{D5CDD505-2E9C-101B-9397-08002B2CF9AE}" pid="9" name="Check 2 bei">
    <vt:lpwstr/>
  </property>
  <property fmtid="{D5CDD505-2E9C-101B-9397-08002B2CF9AE}" pid="10" name="Best Practice">
    <vt:bool>false</vt:bool>
  </property>
  <property fmtid="{D5CDD505-2E9C-101B-9397-08002B2CF9AE}" pid="11" name="Prio">
    <vt:lpwstr>2</vt:lpwstr>
  </property>
</Properties>
</file>