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stkue\Downloads\"/>
    </mc:Choice>
  </mc:AlternateContent>
  <bookViews>
    <workbookView xWindow="0" yWindow="0" windowWidth="38400" windowHeight="17085" tabRatio="593" firstSheet="2" activeTab="3"/>
  </bookViews>
  <sheets>
    <sheet name="Anleitung_Legende" sheetId="30" r:id="rId1"/>
    <sheet name="Hilfstabelle" sheetId="32" state="hidden" r:id="rId2"/>
    <sheet name="Übersicht Mitarbeitende" sheetId="31" r:id="rId3"/>
    <sheet name="Abr. Jan" sheetId="35" r:id="rId4"/>
    <sheet name="Abr. Feb" sheetId="36" r:id="rId5"/>
    <sheet name="Abr. Mär" sheetId="37" r:id="rId6"/>
    <sheet name="Abr. Apr" sheetId="38" r:id="rId7"/>
    <sheet name="Abr. Mai" sheetId="39" r:id="rId8"/>
    <sheet name="Abr. Jun" sheetId="40" r:id="rId9"/>
    <sheet name="Abr. Jul" sheetId="41" r:id="rId10"/>
    <sheet name="Abr. Aug" sheetId="42" r:id="rId11"/>
    <sheet name="Abr. Sep" sheetId="43" r:id="rId12"/>
    <sheet name="Abr. Okt" sheetId="44" r:id="rId13"/>
    <sheet name="Abr. Nov" sheetId="45" r:id="rId14"/>
    <sheet name="Abr. Dez" sheetId="46" r:id="rId15"/>
    <sheet name="Jahresübersicht" sheetId="3" r:id="rId16"/>
  </sheets>
  <definedNames>
    <definedName name="April">OFFSET(Hilfstabelle!$G$5,,,Hilfstabelle!$G$2,1)</definedName>
    <definedName name="August">OFFSET(Hilfstabelle!$O$5,,,Hilfstabelle!$O$2,1)</definedName>
    <definedName name="Dezember">OFFSET(Hilfstabelle!$W$5,,,Hilfstabelle!$W$2,1)</definedName>
    <definedName name="_xlnm.Print_Area" localSheetId="6">'Abr. Apr'!$A$1:$AH$50</definedName>
    <definedName name="_xlnm.Print_Area" localSheetId="10">'Abr. Aug'!$A$1:$AI$50</definedName>
    <definedName name="_xlnm.Print_Area" localSheetId="14">'Abr. Dez'!$A$1:$AI$50</definedName>
    <definedName name="_xlnm.Print_Area" localSheetId="4">'Abr. Feb'!$A$1:$AG$50</definedName>
    <definedName name="_xlnm.Print_Area" localSheetId="3">'Abr. Jan'!$A$1:$AI$50</definedName>
    <definedName name="_xlnm.Print_Area" localSheetId="9">'Abr. Jul'!$A$1:$AI$50</definedName>
    <definedName name="_xlnm.Print_Area" localSheetId="8">'Abr. Jun'!$A$1:$AH$50</definedName>
    <definedName name="_xlnm.Print_Area" localSheetId="7">'Abr. Mai'!$A$1:$AI$50</definedName>
    <definedName name="_xlnm.Print_Area" localSheetId="5">'Abr. Mär'!$A$1:$AI$50</definedName>
    <definedName name="_xlnm.Print_Area" localSheetId="13">'Abr. Nov'!$A$1:$AH$50</definedName>
    <definedName name="_xlnm.Print_Area" localSheetId="12">'Abr. Okt'!$A$1:$AI$50</definedName>
    <definedName name="_xlnm.Print_Area" localSheetId="11">'Abr. Sep'!$A$1:$AH$50</definedName>
    <definedName name="_xlnm.Print_Area" localSheetId="15">Jahresübersicht!$A$1:$AA$105</definedName>
    <definedName name="Februar">OFFSET(Hilfstabelle!$C$5,,,Hilfstabelle!$C$2,1)</definedName>
    <definedName name="Januar">OFFSET(Hilfstabelle!$A$5,,,Hilfstabelle!$A$2,1)</definedName>
    <definedName name="Juli">OFFSET(Hilfstabelle!$M$5,,,Hilfstabelle!$M$2,1)</definedName>
    <definedName name="Juni">OFFSET(Hilfstabelle!$K$5,,,Hilfstabelle!$K$2,1)</definedName>
    <definedName name="Mai">OFFSET(Hilfstabelle!$I$5,,,Hilfstabelle!$I$2,1)</definedName>
    <definedName name="März">OFFSET(Hilfstabelle!$E$5,,,Hilfstabelle!$E$2,1)</definedName>
    <definedName name="November">OFFSET(Hilfstabelle!$U$5,,,Hilfstabelle!$U$2,1)</definedName>
    <definedName name="Oktober">OFFSET(Hilfstabelle!$S$5,,,Hilfstabelle!$S$2,1)</definedName>
    <definedName name="September">OFFSET(Hilfstabelle!$Q$5,,,Hilfstabelle!$Q$2,1)</definedName>
  </definedNames>
  <calcPr calcId="162913"/>
</workbook>
</file>

<file path=xl/calcChain.xml><?xml version="1.0" encoding="utf-8"?>
<calcChain xmlns="http://schemas.openxmlformats.org/spreadsheetml/2006/main">
  <c r="W6" i="32" l="1" a="1"/>
  <c r="W6" i="32" s="1"/>
  <c r="W7" i="32" a="1"/>
  <c r="W7" i="32" s="1"/>
  <c r="W8" i="32" a="1"/>
  <c r="W8" i="32" s="1"/>
  <c r="W9" i="32" a="1"/>
  <c r="W9" i="32" s="1"/>
  <c r="W10" i="32" a="1"/>
  <c r="W10" i="32" s="1"/>
  <c r="W11" i="32" a="1"/>
  <c r="W11" i="32" s="1"/>
  <c r="W12" i="32" a="1"/>
  <c r="W12" i="32" s="1"/>
  <c r="W13" i="32" a="1"/>
  <c r="W13" i="32" s="1"/>
  <c r="W14" i="32" a="1"/>
  <c r="W14" i="32" s="1"/>
  <c r="W15" i="32" a="1"/>
  <c r="W15" i="32" s="1"/>
  <c r="W16" i="32" a="1"/>
  <c r="W16" i="32" s="1"/>
  <c r="W17" i="32" a="1"/>
  <c r="W17" i="32" s="1"/>
  <c r="W18" i="32" a="1"/>
  <c r="W18" i="32" s="1"/>
  <c r="W19" i="32" a="1"/>
  <c r="W19" i="32" s="1"/>
  <c r="W20" i="32" a="1"/>
  <c r="W20" i="32" s="1"/>
  <c r="W21" i="32" a="1"/>
  <c r="W21" i="32" s="1"/>
  <c r="W22" i="32" a="1"/>
  <c r="W22" i="32" s="1"/>
  <c r="W23" i="32" a="1"/>
  <c r="W23" i="32" s="1"/>
  <c r="W24" i="32" a="1"/>
  <c r="W24" i="32" s="1"/>
  <c r="W25" i="32" a="1"/>
  <c r="W25" i="32" s="1"/>
  <c r="W26" i="32" a="1"/>
  <c r="W26" i="32" s="1"/>
  <c r="W27" i="32" a="1"/>
  <c r="W27" i="32" s="1"/>
  <c r="W28" i="32" a="1"/>
  <c r="W28" i="32" s="1"/>
  <c r="W29" i="32" a="1"/>
  <c r="W29" i="32" s="1"/>
  <c r="W30" i="32" a="1"/>
  <c r="W30" i="32" s="1"/>
  <c r="W31" i="32" a="1"/>
  <c r="W31" i="32" s="1"/>
  <c r="W32" i="32" a="1"/>
  <c r="W32" i="32" s="1"/>
  <c r="W33" i="32" a="1"/>
  <c r="W33" i="32" s="1"/>
  <c r="W34" i="32" a="1"/>
  <c r="W34" i="32" s="1"/>
  <c r="W35" i="32" a="1"/>
  <c r="W35" i="32" s="1"/>
  <c r="W36" i="32" a="1"/>
  <c r="W36" i="32" s="1"/>
  <c r="W37" i="32" a="1"/>
  <c r="W37" i="32" s="1"/>
  <c r="W38" i="32" a="1"/>
  <c r="W38" i="32" s="1"/>
  <c r="W39" i="32" a="1"/>
  <c r="W39" i="32" s="1"/>
  <c r="W40" i="32" a="1"/>
  <c r="W40" i="32" s="1"/>
  <c r="W41" i="32" a="1"/>
  <c r="W41" i="32" s="1"/>
  <c r="W42" i="32" a="1"/>
  <c r="W42" i="32" s="1"/>
  <c r="W43" i="32" a="1"/>
  <c r="W43" i="32" s="1"/>
  <c r="W44" i="32" a="1"/>
  <c r="W44" i="32" s="1"/>
  <c r="W45" i="32" a="1"/>
  <c r="W45" i="32" s="1"/>
  <c r="W46" i="32" a="1"/>
  <c r="W46" i="32" s="1"/>
  <c r="W47" i="32" a="1"/>
  <c r="W47" i="32" s="1"/>
  <c r="W48" i="32" a="1"/>
  <c r="W48" i="32" s="1"/>
  <c r="W49" i="32" a="1"/>
  <c r="W49" i="32" s="1"/>
  <c r="W50" i="32" a="1"/>
  <c r="W50" i="32" s="1"/>
  <c r="W51" i="32" a="1"/>
  <c r="W51" i="32" s="1"/>
  <c r="W52" i="32" a="1"/>
  <c r="W52" i="32" s="1"/>
  <c r="W53" i="32" a="1"/>
  <c r="W53" i="32" s="1"/>
  <c r="W54" i="32" a="1"/>
  <c r="W54" i="32" s="1"/>
  <c r="W55" i="32" a="1"/>
  <c r="W55" i="32" s="1"/>
  <c r="W56" i="32" a="1"/>
  <c r="W56" i="32" s="1"/>
  <c r="W57" i="32" a="1"/>
  <c r="W57" i="32" s="1"/>
  <c r="W58" i="32" a="1"/>
  <c r="W58" i="32" s="1"/>
  <c r="W59" i="32" a="1"/>
  <c r="W59" i="32" s="1"/>
  <c r="W60" i="32" a="1"/>
  <c r="W60" i="32" s="1"/>
  <c r="W61" i="32" a="1"/>
  <c r="W61" i="32" s="1"/>
  <c r="W62" i="32" a="1"/>
  <c r="W62" i="32" s="1"/>
  <c r="W63" i="32" a="1"/>
  <c r="W63" i="32" s="1"/>
  <c r="W64" i="32" a="1"/>
  <c r="W64" i="32" s="1"/>
  <c r="W65" i="32" a="1"/>
  <c r="W65" i="32" s="1"/>
  <c r="W66" i="32" a="1"/>
  <c r="W66" i="32" s="1"/>
  <c r="W67" i="32" a="1"/>
  <c r="W67" i="32" s="1"/>
  <c r="W68" i="32" a="1"/>
  <c r="W68" i="32" s="1"/>
  <c r="W69" i="32" a="1"/>
  <c r="W69" i="32" s="1"/>
  <c r="W70" i="32" a="1"/>
  <c r="W70" i="32" s="1"/>
  <c r="W71" i="32" a="1"/>
  <c r="W71" i="32" s="1"/>
  <c r="W72" i="32" a="1"/>
  <c r="W72" i="32" s="1"/>
  <c r="W73" i="32" a="1"/>
  <c r="W73" i="32" s="1"/>
  <c r="W74" i="32" a="1"/>
  <c r="W74" i="32" s="1"/>
  <c r="W75" i="32" a="1"/>
  <c r="W75" i="32" s="1"/>
  <c r="W76" i="32" a="1"/>
  <c r="W76" i="32" s="1"/>
  <c r="W77" i="32" a="1"/>
  <c r="W77" i="32" s="1"/>
  <c r="W78" i="32" a="1"/>
  <c r="W78" i="32" s="1"/>
  <c r="W79" i="32" a="1"/>
  <c r="W79" i="32" s="1"/>
  <c r="W80" i="32" a="1"/>
  <c r="W80" i="32" s="1"/>
  <c r="W81" i="32" a="1"/>
  <c r="W81" i="32" s="1"/>
  <c r="W82" i="32" a="1"/>
  <c r="W82" i="32" s="1"/>
  <c r="W83" i="32" a="1"/>
  <c r="W83" i="32" s="1"/>
  <c r="W84" i="32" a="1"/>
  <c r="W84" i="32" s="1"/>
  <c r="W85" i="32" a="1"/>
  <c r="W85" i="32" s="1"/>
  <c r="W86" i="32" a="1"/>
  <c r="W86" i="32" s="1"/>
  <c r="W87" i="32" a="1"/>
  <c r="W87" i="32" s="1"/>
  <c r="W88" i="32" a="1"/>
  <c r="W88" i="32" s="1"/>
  <c r="W89" i="32" a="1"/>
  <c r="W89" i="32" s="1"/>
  <c r="W90" i="32" a="1"/>
  <c r="W90" i="32" s="1"/>
  <c r="W91" i="32" a="1"/>
  <c r="W91" i="32" s="1"/>
  <c r="W92" i="32" a="1"/>
  <c r="W92" i="32" s="1"/>
  <c r="W93" i="32" a="1"/>
  <c r="W93" i="32" s="1"/>
  <c r="W94" i="32" a="1"/>
  <c r="W94" i="32" s="1"/>
  <c r="W95" i="32" a="1"/>
  <c r="W95" i="32" s="1"/>
  <c r="W96" i="32" a="1"/>
  <c r="W96" i="32" s="1"/>
  <c r="W97" i="32" a="1"/>
  <c r="W97" i="32" s="1"/>
  <c r="W98" i="32" a="1"/>
  <c r="W98" i="32" s="1"/>
  <c r="W99" i="32" a="1"/>
  <c r="W99" i="32" s="1"/>
  <c r="W100" i="32" a="1"/>
  <c r="W100" i="32" s="1"/>
  <c r="W101" i="32" a="1"/>
  <c r="W101" i="32" s="1"/>
  <c r="W102" i="32" a="1"/>
  <c r="W102" i="32" s="1"/>
  <c r="W103" i="32" a="1"/>
  <c r="W103" i="32" s="1"/>
  <c r="W104" i="32" a="1"/>
  <c r="W104" i="32" s="1"/>
  <c r="U6" i="32" a="1"/>
  <c r="U6" i="32" s="1"/>
  <c r="U7" i="32" a="1"/>
  <c r="U7" i="32" s="1"/>
  <c r="U8" i="32" a="1"/>
  <c r="U8" i="32" s="1"/>
  <c r="U9" i="32" a="1"/>
  <c r="U9" i="32" s="1"/>
  <c r="U10" i="32" a="1"/>
  <c r="U10" i="32" s="1"/>
  <c r="U11" i="32" a="1"/>
  <c r="U11" i="32" s="1"/>
  <c r="U12" i="32" a="1"/>
  <c r="U12" i="32" s="1"/>
  <c r="U13" i="32" a="1"/>
  <c r="U13" i="32" s="1"/>
  <c r="U14" i="32" a="1"/>
  <c r="U14" i="32" s="1"/>
  <c r="U15" i="32" a="1"/>
  <c r="U15" i="32" s="1"/>
  <c r="U16" i="32" a="1"/>
  <c r="U16" i="32" s="1"/>
  <c r="U17" i="32" a="1"/>
  <c r="U17" i="32" s="1"/>
  <c r="U18" i="32" a="1"/>
  <c r="U18" i="32" s="1"/>
  <c r="U19" i="32" a="1"/>
  <c r="U19" i="32" s="1"/>
  <c r="U20" i="32" a="1"/>
  <c r="U20" i="32" s="1"/>
  <c r="U21" i="32" a="1"/>
  <c r="U21" i="32" s="1"/>
  <c r="U22" i="32" a="1"/>
  <c r="U22" i="32" s="1"/>
  <c r="U23" i="32" a="1"/>
  <c r="U23" i="32" s="1"/>
  <c r="U24" i="32" a="1"/>
  <c r="U24" i="32" s="1"/>
  <c r="U25" i="32" a="1"/>
  <c r="U25" i="32" s="1"/>
  <c r="U26" i="32" a="1"/>
  <c r="U26" i="32" s="1"/>
  <c r="U27" i="32" a="1"/>
  <c r="U27" i="32" s="1"/>
  <c r="U28" i="32" a="1"/>
  <c r="U28" i="32" s="1"/>
  <c r="U29" i="32" a="1"/>
  <c r="U29" i="32" s="1"/>
  <c r="U30" i="32" a="1"/>
  <c r="U30" i="32" s="1"/>
  <c r="U31" i="32" a="1"/>
  <c r="U31" i="32" s="1"/>
  <c r="U32" i="32" a="1"/>
  <c r="U32" i="32" s="1"/>
  <c r="U33" i="32" a="1"/>
  <c r="U33" i="32" s="1"/>
  <c r="U34" i="32" a="1"/>
  <c r="U34" i="32" s="1"/>
  <c r="U35" i="32" a="1"/>
  <c r="U35" i="32" s="1"/>
  <c r="U36" i="32" a="1"/>
  <c r="U36" i="32" s="1"/>
  <c r="U37" i="32" a="1"/>
  <c r="U37" i="32" s="1"/>
  <c r="U38" i="32" a="1"/>
  <c r="U38" i="32" s="1"/>
  <c r="U39" i="32" a="1"/>
  <c r="U39" i="32" s="1"/>
  <c r="U40" i="32" a="1"/>
  <c r="U40" i="32" s="1"/>
  <c r="U41" i="32" a="1"/>
  <c r="U41" i="32" s="1"/>
  <c r="U42" i="32" a="1"/>
  <c r="U42" i="32" s="1"/>
  <c r="U43" i="32" a="1"/>
  <c r="U43" i="32" s="1"/>
  <c r="U44" i="32" a="1"/>
  <c r="U44" i="32" s="1"/>
  <c r="U45" i="32" a="1"/>
  <c r="U45" i="32" s="1"/>
  <c r="U46" i="32" a="1"/>
  <c r="U46" i="32" s="1"/>
  <c r="U47" i="32" a="1"/>
  <c r="U47" i="32" s="1"/>
  <c r="U48" i="32" a="1"/>
  <c r="U48" i="32" s="1"/>
  <c r="U49" i="32" a="1"/>
  <c r="U49" i="32" s="1"/>
  <c r="U50" i="32" a="1"/>
  <c r="U50" i="32" s="1"/>
  <c r="U51" i="32" a="1"/>
  <c r="U51" i="32" s="1"/>
  <c r="U52" i="32" a="1"/>
  <c r="U52" i="32" s="1"/>
  <c r="U53" i="32" a="1"/>
  <c r="U53" i="32" s="1"/>
  <c r="U54" i="32" a="1"/>
  <c r="U54" i="32" s="1"/>
  <c r="U55" i="32" a="1"/>
  <c r="U55" i="32" s="1"/>
  <c r="U56" i="32" a="1"/>
  <c r="U56" i="32" s="1"/>
  <c r="U57" i="32" a="1"/>
  <c r="U57" i="32" s="1"/>
  <c r="U58" i="32" a="1"/>
  <c r="U58" i="32" s="1"/>
  <c r="U59" i="32" a="1"/>
  <c r="U59" i="32" s="1"/>
  <c r="U60" i="32" a="1"/>
  <c r="U60" i="32" s="1"/>
  <c r="U61" i="32" a="1"/>
  <c r="U61" i="32" s="1"/>
  <c r="U62" i="32" a="1"/>
  <c r="U62" i="32" s="1"/>
  <c r="U63" i="32" a="1"/>
  <c r="U63" i="32" s="1"/>
  <c r="U64" i="32" a="1"/>
  <c r="U64" i="32" s="1"/>
  <c r="U65" i="32" a="1"/>
  <c r="U65" i="32" s="1"/>
  <c r="U66" i="32" a="1"/>
  <c r="U66" i="32" s="1"/>
  <c r="U67" i="32" a="1"/>
  <c r="U67" i="32" s="1"/>
  <c r="U68" i="32" a="1"/>
  <c r="U68" i="32" s="1"/>
  <c r="U69" i="32" a="1"/>
  <c r="U69" i="32" s="1"/>
  <c r="U70" i="32" a="1"/>
  <c r="U70" i="32" s="1"/>
  <c r="U71" i="32" a="1"/>
  <c r="U71" i="32" s="1"/>
  <c r="U72" i="32" a="1"/>
  <c r="U72" i="32" s="1"/>
  <c r="U73" i="32" a="1"/>
  <c r="U73" i="32" s="1"/>
  <c r="U74" i="32" a="1"/>
  <c r="U74" i="32" s="1"/>
  <c r="U75" i="32" a="1"/>
  <c r="U75" i="32" s="1"/>
  <c r="U76" i="32" a="1"/>
  <c r="U76" i="32" s="1"/>
  <c r="U77" i="32" a="1"/>
  <c r="U77" i="32" s="1"/>
  <c r="U78" i="32" a="1"/>
  <c r="U78" i="32" s="1"/>
  <c r="U79" i="32" a="1"/>
  <c r="U79" i="32" s="1"/>
  <c r="U80" i="32" a="1"/>
  <c r="U80" i="32" s="1"/>
  <c r="U81" i="32" a="1"/>
  <c r="U81" i="32" s="1"/>
  <c r="U82" i="32" a="1"/>
  <c r="U82" i="32" s="1"/>
  <c r="U83" i="32" a="1"/>
  <c r="U83" i="32" s="1"/>
  <c r="U84" i="32" a="1"/>
  <c r="U84" i="32" s="1"/>
  <c r="U85" i="32" a="1"/>
  <c r="U85" i="32" s="1"/>
  <c r="U86" i="32" a="1"/>
  <c r="U86" i="32" s="1"/>
  <c r="U87" i="32" a="1"/>
  <c r="U87" i="32" s="1"/>
  <c r="U88" i="32" a="1"/>
  <c r="U88" i="32" s="1"/>
  <c r="U89" i="32" a="1"/>
  <c r="U89" i="32" s="1"/>
  <c r="U90" i="32" a="1"/>
  <c r="U90" i="32" s="1"/>
  <c r="U91" i="32" a="1"/>
  <c r="U91" i="32" s="1"/>
  <c r="U92" i="32" a="1"/>
  <c r="U92" i="32" s="1"/>
  <c r="U93" i="32" a="1"/>
  <c r="U93" i="32" s="1"/>
  <c r="U94" i="32" a="1"/>
  <c r="U94" i="32" s="1"/>
  <c r="U95" i="32" a="1"/>
  <c r="U95" i="32" s="1"/>
  <c r="U96" i="32" a="1"/>
  <c r="U96" i="32" s="1"/>
  <c r="U97" i="32" a="1"/>
  <c r="U97" i="32" s="1"/>
  <c r="U98" i="32" a="1"/>
  <c r="U98" i="32" s="1"/>
  <c r="U99" i="32" a="1"/>
  <c r="U99" i="32" s="1"/>
  <c r="U100" i="32" a="1"/>
  <c r="U100" i="32" s="1"/>
  <c r="U101" i="32" a="1"/>
  <c r="U101" i="32" s="1"/>
  <c r="U102" i="32" a="1"/>
  <c r="U102" i="32" s="1"/>
  <c r="U103" i="32" a="1"/>
  <c r="U103" i="32" s="1"/>
  <c r="U104" i="32" a="1"/>
  <c r="U104" i="32" s="1"/>
  <c r="U5" i="32" a="1"/>
  <c r="U5" i="32" s="1"/>
  <c r="S6" i="32" a="1"/>
  <c r="S6" i="32" s="1"/>
  <c r="S7" i="32" a="1"/>
  <c r="S7" i="32" s="1"/>
  <c r="S8" i="32" a="1"/>
  <c r="S8" i="32" s="1"/>
  <c r="S9" i="32" a="1"/>
  <c r="S9" i="32" s="1"/>
  <c r="S10" i="32" a="1"/>
  <c r="S10" i="32" s="1"/>
  <c r="S11" i="32" a="1"/>
  <c r="S11" i="32" s="1"/>
  <c r="S12" i="32" a="1"/>
  <c r="S12" i="32" s="1"/>
  <c r="S13" i="32" a="1"/>
  <c r="S13" i="32" s="1"/>
  <c r="S14" i="32" a="1"/>
  <c r="S14" i="32" s="1"/>
  <c r="S15" i="32" a="1"/>
  <c r="S15" i="32" s="1"/>
  <c r="S16" i="32" a="1"/>
  <c r="S16" i="32" s="1"/>
  <c r="S17" i="32" a="1"/>
  <c r="S17" i="32" s="1"/>
  <c r="S18" i="32" a="1"/>
  <c r="S18" i="32" s="1"/>
  <c r="S19" i="32" a="1"/>
  <c r="S19" i="32" s="1"/>
  <c r="S20" i="32" a="1"/>
  <c r="S20" i="32" s="1"/>
  <c r="S21" i="32" a="1"/>
  <c r="S21" i="32" s="1"/>
  <c r="S22" i="32" a="1"/>
  <c r="S22" i="32" s="1"/>
  <c r="S23" i="32" a="1"/>
  <c r="S23" i="32" s="1"/>
  <c r="S24" i="32" a="1"/>
  <c r="S24" i="32" s="1"/>
  <c r="S25" i="32" a="1"/>
  <c r="S25" i="32" s="1"/>
  <c r="S26" i="32" a="1"/>
  <c r="S26" i="32" s="1"/>
  <c r="S27" i="32" a="1"/>
  <c r="S27" i="32" s="1"/>
  <c r="S28" i="32" a="1"/>
  <c r="S28" i="32" s="1"/>
  <c r="S29" i="32" a="1"/>
  <c r="S29" i="32" s="1"/>
  <c r="S30" i="32" a="1"/>
  <c r="S30" i="32" s="1"/>
  <c r="S31" i="32" a="1"/>
  <c r="S31" i="32" s="1"/>
  <c r="S32" i="32" a="1"/>
  <c r="S32" i="32" s="1"/>
  <c r="S33" i="32" a="1"/>
  <c r="S33" i="32" s="1"/>
  <c r="S34" i="32" a="1"/>
  <c r="S34" i="32" s="1"/>
  <c r="S35" i="32" a="1"/>
  <c r="S35" i="32" s="1"/>
  <c r="S36" i="32" a="1"/>
  <c r="S36" i="32" s="1"/>
  <c r="S37" i="32" a="1"/>
  <c r="S37" i="32" s="1"/>
  <c r="S38" i="32" a="1"/>
  <c r="S38" i="32" s="1"/>
  <c r="S39" i="32" a="1"/>
  <c r="S39" i="32" s="1"/>
  <c r="S40" i="32" a="1"/>
  <c r="S40" i="32" s="1"/>
  <c r="S41" i="32" a="1"/>
  <c r="S41" i="32" s="1"/>
  <c r="S42" i="32" a="1"/>
  <c r="S42" i="32" s="1"/>
  <c r="S43" i="32" a="1"/>
  <c r="S43" i="32" s="1"/>
  <c r="S44" i="32" a="1"/>
  <c r="S44" i="32" s="1"/>
  <c r="S45" i="32" a="1"/>
  <c r="S45" i="32" s="1"/>
  <c r="S46" i="32" a="1"/>
  <c r="S46" i="32" s="1"/>
  <c r="S47" i="32" a="1"/>
  <c r="S47" i="32" s="1"/>
  <c r="S48" i="32" a="1"/>
  <c r="S48" i="32" s="1"/>
  <c r="S49" i="32" a="1"/>
  <c r="S49" i="32" s="1"/>
  <c r="S50" i="32" a="1"/>
  <c r="S50" i="32" s="1"/>
  <c r="S51" i="32" a="1"/>
  <c r="S51" i="32" s="1"/>
  <c r="S52" i="32" a="1"/>
  <c r="S52" i="32" s="1"/>
  <c r="S53" i="32" a="1"/>
  <c r="S53" i="32" s="1"/>
  <c r="S54" i="32" a="1"/>
  <c r="S54" i="32" s="1"/>
  <c r="S55" i="32" a="1"/>
  <c r="S55" i="32" s="1"/>
  <c r="S56" i="32" a="1"/>
  <c r="S56" i="32" s="1"/>
  <c r="S57" i="32" a="1"/>
  <c r="S57" i="32" s="1"/>
  <c r="S58" i="32" a="1"/>
  <c r="S58" i="32" s="1"/>
  <c r="S59" i="32" a="1"/>
  <c r="S59" i="32" s="1"/>
  <c r="S60" i="32" a="1"/>
  <c r="S60" i="32" s="1"/>
  <c r="S61" i="32" a="1"/>
  <c r="S61" i="32" s="1"/>
  <c r="S62" i="32" a="1"/>
  <c r="S62" i="32" s="1"/>
  <c r="S63" i="32" a="1"/>
  <c r="S63" i="32" s="1"/>
  <c r="S64" i="32" a="1"/>
  <c r="S64" i="32" s="1"/>
  <c r="S65" i="32" a="1"/>
  <c r="S65" i="32" s="1"/>
  <c r="S66" i="32" a="1"/>
  <c r="S66" i="32" s="1"/>
  <c r="S67" i="32" a="1"/>
  <c r="S67" i="32" s="1"/>
  <c r="S68" i="32" a="1"/>
  <c r="S68" i="32" s="1"/>
  <c r="S69" i="32" a="1"/>
  <c r="S69" i="32" s="1"/>
  <c r="S70" i="32" a="1"/>
  <c r="S70" i="32" s="1"/>
  <c r="S71" i="32" a="1"/>
  <c r="S71" i="32" s="1"/>
  <c r="S72" i="32" a="1"/>
  <c r="S72" i="32" s="1"/>
  <c r="S73" i="32" a="1"/>
  <c r="S73" i="32" s="1"/>
  <c r="S74" i="32" a="1"/>
  <c r="S74" i="32" s="1"/>
  <c r="S75" i="32" a="1"/>
  <c r="S75" i="32" s="1"/>
  <c r="S76" i="32" a="1"/>
  <c r="S76" i="32" s="1"/>
  <c r="S77" i="32" a="1"/>
  <c r="S77" i="32" s="1"/>
  <c r="S78" i="32" a="1"/>
  <c r="S78" i="32" s="1"/>
  <c r="S79" i="32" a="1"/>
  <c r="S79" i="32" s="1"/>
  <c r="S80" i="32" a="1"/>
  <c r="S80" i="32" s="1"/>
  <c r="S81" i="32" a="1"/>
  <c r="S81" i="32" s="1"/>
  <c r="S82" i="32" a="1"/>
  <c r="S82" i="32" s="1"/>
  <c r="S83" i="32" a="1"/>
  <c r="S83" i="32" s="1"/>
  <c r="S84" i="32" a="1"/>
  <c r="S84" i="32" s="1"/>
  <c r="S85" i="32" a="1"/>
  <c r="S85" i="32" s="1"/>
  <c r="S86" i="32" a="1"/>
  <c r="S86" i="32" s="1"/>
  <c r="S87" i="32" a="1"/>
  <c r="S87" i="32" s="1"/>
  <c r="S88" i="32" a="1"/>
  <c r="S88" i="32" s="1"/>
  <c r="S89" i="32" a="1"/>
  <c r="S89" i="32" s="1"/>
  <c r="S90" i="32" a="1"/>
  <c r="S90" i="32" s="1"/>
  <c r="S91" i="32" a="1"/>
  <c r="S91" i="32" s="1"/>
  <c r="S92" i="32" a="1"/>
  <c r="S92" i="32" s="1"/>
  <c r="S93" i="32" a="1"/>
  <c r="S93" i="32" s="1"/>
  <c r="S94" i="32" a="1"/>
  <c r="S94" i="32" s="1"/>
  <c r="S95" i="32" a="1"/>
  <c r="S95" i="32" s="1"/>
  <c r="S96" i="32" a="1"/>
  <c r="S96" i="32" s="1"/>
  <c r="S97" i="32" a="1"/>
  <c r="S97" i="32" s="1"/>
  <c r="S98" i="32" a="1"/>
  <c r="S98" i="32" s="1"/>
  <c r="S99" i="32" a="1"/>
  <c r="S99" i="32" s="1"/>
  <c r="S100" i="32" a="1"/>
  <c r="S100" i="32" s="1"/>
  <c r="S101" i="32" a="1"/>
  <c r="S101" i="32" s="1"/>
  <c r="S102" i="32" a="1"/>
  <c r="S102" i="32" s="1"/>
  <c r="S103" i="32" a="1"/>
  <c r="S103" i="32" s="1"/>
  <c r="S104" i="32" a="1"/>
  <c r="S104" i="32" s="1"/>
  <c r="S5" i="32" a="1"/>
  <c r="S5" i="32" s="1"/>
  <c r="Q6" i="32" a="1"/>
  <c r="Q6" i="32" s="1"/>
  <c r="Q7" i="32" a="1"/>
  <c r="Q7" i="32" s="1"/>
  <c r="Q8" i="32" a="1"/>
  <c r="Q8" i="32" s="1"/>
  <c r="Q9" i="32" a="1"/>
  <c r="Q9" i="32" s="1"/>
  <c r="Q10" i="32" a="1"/>
  <c r="Q10" i="32" s="1"/>
  <c r="Q11" i="32" a="1"/>
  <c r="Q11" i="32" s="1"/>
  <c r="Q12" i="32" a="1"/>
  <c r="Q12" i="32" s="1"/>
  <c r="Q13" i="32" a="1"/>
  <c r="Q13" i="32" s="1"/>
  <c r="Q14" i="32" a="1"/>
  <c r="Q14" i="32" s="1"/>
  <c r="Q15" i="32" a="1"/>
  <c r="Q15" i="32" s="1"/>
  <c r="Q16" i="32" a="1"/>
  <c r="Q16" i="32" s="1"/>
  <c r="Q17" i="32" a="1"/>
  <c r="Q17" i="32" s="1"/>
  <c r="Q18" i="32" a="1"/>
  <c r="Q18" i="32" s="1"/>
  <c r="Q19" i="32" a="1"/>
  <c r="Q19" i="32" s="1"/>
  <c r="Q20" i="32" a="1"/>
  <c r="Q20" i="32" s="1"/>
  <c r="Q21" i="32" a="1"/>
  <c r="Q21" i="32" s="1"/>
  <c r="Q22" i="32" a="1"/>
  <c r="Q22" i="32" s="1"/>
  <c r="Q23" i="32" a="1"/>
  <c r="Q23" i="32" s="1"/>
  <c r="Q24" i="32" a="1"/>
  <c r="Q24" i="32" s="1"/>
  <c r="Q25" i="32" a="1"/>
  <c r="Q25" i="32" s="1"/>
  <c r="Q26" i="32" a="1"/>
  <c r="Q26" i="32" s="1"/>
  <c r="Q27" i="32" a="1"/>
  <c r="Q27" i="32" s="1"/>
  <c r="Q28" i="32" a="1"/>
  <c r="Q28" i="32" s="1"/>
  <c r="Q29" i="32" a="1"/>
  <c r="Q29" i="32" s="1"/>
  <c r="Q30" i="32" a="1"/>
  <c r="Q30" i="32" s="1"/>
  <c r="Q31" i="32" a="1"/>
  <c r="Q31" i="32" s="1"/>
  <c r="Q32" i="32" a="1"/>
  <c r="Q32" i="32" s="1"/>
  <c r="Q33" i="32" a="1"/>
  <c r="Q33" i="32" s="1"/>
  <c r="Q34" i="32" a="1"/>
  <c r="Q34" i="32" s="1"/>
  <c r="Q35" i="32" a="1"/>
  <c r="Q35" i="32" s="1"/>
  <c r="Q36" i="32" a="1"/>
  <c r="Q36" i="32" s="1"/>
  <c r="Q37" i="32" a="1"/>
  <c r="Q37" i="32" s="1"/>
  <c r="Q38" i="32" a="1"/>
  <c r="Q38" i="32" s="1"/>
  <c r="Q39" i="32" a="1"/>
  <c r="Q39" i="32" s="1"/>
  <c r="Q40" i="32" a="1"/>
  <c r="Q40" i="32" s="1"/>
  <c r="Q41" i="32" a="1"/>
  <c r="Q41" i="32" s="1"/>
  <c r="Q42" i="32" a="1"/>
  <c r="Q42" i="32" s="1"/>
  <c r="Q43" i="32" a="1"/>
  <c r="Q43" i="32" s="1"/>
  <c r="Q44" i="32" a="1"/>
  <c r="Q44" i="32" s="1"/>
  <c r="Q45" i="32" a="1"/>
  <c r="Q45" i="32" s="1"/>
  <c r="Q46" i="32" a="1"/>
  <c r="Q46" i="32" s="1"/>
  <c r="Q47" i="32" a="1"/>
  <c r="Q47" i="32" s="1"/>
  <c r="Q48" i="32" a="1"/>
  <c r="Q48" i="32" s="1"/>
  <c r="Q49" i="32" a="1"/>
  <c r="Q49" i="32" s="1"/>
  <c r="Q50" i="32" a="1"/>
  <c r="Q50" i="32" s="1"/>
  <c r="Q51" i="32" a="1"/>
  <c r="Q51" i="32" s="1"/>
  <c r="Q52" i="32" a="1"/>
  <c r="Q52" i="32" s="1"/>
  <c r="Q53" i="32" a="1"/>
  <c r="Q53" i="32" s="1"/>
  <c r="Q54" i="32" a="1"/>
  <c r="Q54" i="32" s="1"/>
  <c r="Q55" i="32" a="1"/>
  <c r="Q55" i="32" s="1"/>
  <c r="Q56" i="32" a="1"/>
  <c r="Q56" i="32" s="1"/>
  <c r="Q57" i="32" a="1"/>
  <c r="Q57" i="32" s="1"/>
  <c r="Q58" i="32" a="1"/>
  <c r="Q58" i="32" s="1"/>
  <c r="Q59" i="32" a="1"/>
  <c r="Q59" i="32" s="1"/>
  <c r="Q60" i="32" a="1"/>
  <c r="Q60" i="32" s="1"/>
  <c r="Q61" i="32" a="1"/>
  <c r="Q61" i="32" s="1"/>
  <c r="Q62" i="32" a="1"/>
  <c r="Q62" i="32" s="1"/>
  <c r="Q63" i="32" a="1"/>
  <c r="Q63" i="32" s="1"/>
  <c r="Q64" i="32" a="1"/>
  <c r="Q64" i="32" s="1"/>
  <c r="Q65" i="32" a="1"/>
  <c r="Q65" i="32" s="1"/>
  <c r="Q66" i="32" a="1"/>
  <c r="Q66" i="32" s="1"/>
  <c r="Q67" i="32" a="1"/>
  <c r="Q67" i="32" s="1"/>
  <c r="Q68" i="32" a="1"/>
  <c r="Q68" i="32" s="1"/>
  <c r="Q69" i="32" a="1"/>
  <c r="Q69" i="32" s="1"/>
  <c r="Q70" i="32" a="1"/>
  <c r="Q70" i="32" s="1"/>
  <c r="Q71" i="32" a="1"/>
  <c r="Q71" i="32" s="1"/>
  <c r="Q72" i="32" a="1"/>
  <c r="Q72" i="32" s="1"/>
  <c r="Q73" i="32" a="1"/>
  <c r="Q73" i="32" s="1"/>
  <c r="Q74" i="32" a="1"/>
  <c r="Q74" i="32" s="1"/>
  <c r="Q75" i="32" a="1"/>
  <c r="Q75" i="32" s="1"/>
  <c r="Q76" i="32" a="1"/>
  <c r="Q76" i="32" s="1"/>
  <c r="Q77" i="32" a="1"/>
  <c r="Q77" i="32" s="1"/>
  <c r="Q78" i="32" a="1"/>
  <c r="Q78" i="32" s="1"/>
  <c r="Q79" i="32" a="1"/>
  <c r="Q79" i="32" s="1"/>
  <c r="Q80" i="32" a="1"/>
  <c r="Q80" i="32" s="1"/>
  <c r="Q81" i="32" a="1"/>
  <c r="Q81" i="32" s="1"/>
  <c r="Q82" i="32" a="1"/>
  <c r="Q82" i="32" s="1"/>
  <c r="Q83" i="32" a="1"/>
  <c r="Q83" i="32" s="1"/>
  <c r="Q84" i="32" a="1"/>
  <c r="Q84" i="32" s="1"/>
  <c r="Q85" i="32" a="1"/>
  <c r="Q85" i="32" s="1"/>
  <c r="Q86" i="32" a="1"/>
  <c r="Q86" i="32" s="1"/>
  <c r="Q87" i="32" a="1"/>
  <c r="Q87" i="32" s="1"/>
  <c r="Q88" i="32" a="1"/>
  <c r="Q88" i="32" s="1"/>
  <c r="Q89" i="32" a="1"/>
  <c r="Q89" i="32" s="1"/>
  <c r="Q90" i="32" a="1"/>
  <c r="Q90" i="32" s="1"/>
  <c r="Q91" i="32" a="1"/>
  <c r="Q91" i="32" s="1"/>
  <c r="Q92" i="32" a="1"/>
  <c r="Q92" i="32" s="1"/>
  <c r="Q93" i="32" a="1"/>
  <c r="Q93" i="32" s="1"/>
  <c r="Q94" i="32" a="1"/>
  <c r="Q94" i="32" s="1"/>
  <c r="Q95" i="32" a="1"/>
  <c r="Q95" i="32" s="1"/>
  <c r="Q96" i="32" a="1"/>
  <c r="Q96" i="32" s="1"/>
  <c r="Q97" i="32" a="1"/>
  <c r="Q97" i="32" s="1"/>
  <c r="Q98" i="32" a="1"/>
  <c r="Q98" i="32" s="1"/>
  <c r="Q99" i="32" a="1"/>
  <c r="Q99" i="32" s="1"/>
  <c r="Q100" i="32" a="1"/>
  <c r="Q100" i="32" s="1"/>
  <c r="Q101" i="32" a="1"/>
  <c r="Q101" i="32" s="1"/>
  <c r="Q102" i="32" a="1"/>
  <c r="Q102" i="32" s="1"/>
  <c r="Q103" i="32" a="1"/>
  <c r="Q103" i="32" s="1"/>
  <c r="Q104" i="32" a="1"/>
  <c r="Q104" i="32" s="1"/>
  <c r="Q5" i="32" a="1"/>
  <c r="Q5" i="32" s="1"/>
  <c r="O6" i="32" a="1"/>
  <c r="O6" i="32" s="1"/>
  <c r="O7" i="32" a="1"/>
  <c r="O7" i="32" s="1"/>
  <c r="O8" i="32" a="1"/>
  <c r="O8" i="32" s="1"/>
  <c r="O9" i="32" a="1"/>
  <c r="O9" i="32" s="1"/>
  <c r="O10" i="32" a="1"/>
  <c r="O10" i="32" s="1"/>
  <c r="O11" i="32" a="1"/>
  <c r="O11" i="32" s="1"/>
  <c r="O12" i="32" a="1"/>
  <c r="O12" i="32" s="1"/>
  <c r="O13" i="32" a="1"/>
  <c r="O13" i="32" s="1"/>
  <c r="O14" i="32" a="1"/>
  <c r="O14" i="32" s="1"/>
  <c r="O15" i="32" a="1"/>
  <c r="O15" i="32" s="1"/>
  <c r="O16" i="32" a="1"/>
  <c r="O16" i="32" s="1"/>
  <c r="O17" i="32" a="1"/>
  <c r="O17" i="32" s="1"/>
  <c r="O18" i="32" a="1"/>
  <c r="O18" i="32" s="1"/>
  <c r="O19" i="32" a="1"/>
  <c r="O19" i="32" s="1"/>
  <c r="O20" i="32" a="1"/>
  <c r="O20" i="32" s="1"/>
  <c r="O21" i="32" a="1"/>
  <c r="O21" i="32" s="1"/>
  <c r="O22" i="32" a="1"/>
  <c r="O22" i="32" s="1"/>
  <c r="O23" i="32" a="1"/>
  <c r="O23" i="32" s="1"/>
  <c r="O24" i="32" a="1"/>
  <c r="O24" i="32" s="1"/>
  <c r="O25" i="32" a="1"/>
  <c r="O25" i="32" s="1"/>
  <c r="O26" i="32" a="1"/>
  <c r="O26" i="32" s="1"/>
  <c r="O27" i="32" a="1"/>
  <c r="O27" i="32" s="1"/>
  <c r="O28" i="32" a="1"/>
  <c r="O28" i="32" s="1"/>
  <c r="O29" i="32" a="1"/>
  <c r="O29" i="32" s="1"/>
  <c r="O30" i="32" a="1"/>
  <c r="O30" i="32" s="1"/>
  <c r="O31" i="32" a="1"/>
  <c r="O31" i="32" s="1"/>
  <c r="O32" i="32" a="1"/>
  <c r="O32" i="32" s="1"/>
  <c r="O33" i="32" a="1"/>
  <c r="O33" i="32" s="1"/>
  <c r="O34" i="32" a="1"/>
  <c r="O34" i="32" s="1"/>
  <c r="O35" i="32" a="1"/>
  <c r="O35" i="32" s="1"/>
  <c r="O36" i="32" a="1"/>
  <c r="O36" i="32" s="1"/>
  <c r="O37" i="32" a="1"/>
  <c r="O37" i="32" s="1"/>
  <c r="O38" i="32" a="1"/>
  <c r="O38" i="32" s="1"/>
  <c r="O39" i="32" a="1"/>
  <c r="O39" i="32" s="1"/>
  <c r="O40" i="32" a="1"/>
  <c r="O40" i="32" s="1"/>
  <c r="O41" i="32" a="1"/>
  <c r="O41" i="32" s="1"/>
  <c r="O42" i="32" a="1"/>
  <c r="O42" i="32" s="1"/>
  <c r="O43" i="32" a="1"/>
  <c r="O43" i="32" s="1"/>
  <c r="O44" i="32" a="1"/>
  <c r="O44" i="32" s="1"/>
  <c r="O45" i="32" a="1"/>
  <c r="O45" i="32" s="1"/>
  <c r="O46" i="32" a="1"/>
  <c r="O46" i="32" s="1"/>
  <c r="O47" i="32" a="1"/>
  <c r="O47" i="32" s="1"/>
  <c r="O48" i="32" a="1"/>
  <c r="O48" i="32" s="1"/>
  <c r="O49" i="32" a="1"/>
  <c r="O49" i="32" s="1"/>
  <c r="O50" i="32" a="1"/>
  <c r="O50" i="32" s="1"/>
  <c r="O51" i="32" a="1"/>
  <c r="O51" i="32" s="1"/>
  <c r="O52" i="32" a="1"/>
  <c r="O52" i="32" s="1"/>
  <c r="O53" i="32" a="1"/>
  <c r="O53" i="32" s="1"/>
  <c r="O54" i="32" a="1"/>
  <c r="O54" i="32" s="1"/>
  <c r="O55" i="32" a="1"/>
  <c r="O55" i="32" s="1"/>
  <c r="O56" i="32" a="1"/>
  <c r="O56" i="32" s="1"/>
  <c r="O57" i="32" a="1"/>
  <c r="O57" i="32" s="1"/>
  <c r="O58" i="32" a="1"/>
  <c r="O58" i="32" s="1"/>
  <c r="O59" i="32" a="1"/>
  <c r="O59" i="32" s="1"/>
  <c r="O60" i="32" a="1"/>
  <c r="O60" i="32" s="1"/>
  <c r="O61" i="32" a="1"/>
  <c r="O61" i="32" s="1"/>
  <c r="O62" i="32" a="1"/>
  <c r="O62" i="32" s="1"/>
  <c r="O63" i="32" a="1"/>
  <c r="O63" i="32" s="1"/>
  <c r="O64" i="32" a="1"/>
  <c r="O64" i="32" s="1"/>
  <c r="O65" i="32" a="1"/>
  <c r="O65" i="32" s="1"/>
  <c r="O66" i="32" a="1"/>
  <c r="O66" i="32" s="1"/>
  <c r="O67" i="32" a="1"/>
  <c r="O67" i="32" s="1"/>
  <c r="O68" i="32" a="1"/>
  <c r="O68" i="32" s="1"/>
  <c r="O69" i="32" a="1"/>
  <c r="O69" i="32" s="1"/>
  <c r="O70" i="32" a="1"/>
  <c r="O70" i="32" s="1"/>
  <c r="O71" i="32" a="1"/>
  <c r="O71" i="32" s="1"/>
  <c r="O72" i="32" a="1"/>
  <c r="O72" i="32" s="1"/>
  <c r="O73" i="32" a="1"/>
  <c r="O73" i="32" s="1"/>
  <c r="O74" i="32" a="1"/>
  <c r="O74" i="32" s="1"/>
  <c r="O75" i="32" a="1"/>
  <c r="O75" i="32" s="1"/>
  <c r="O76" i="32" a="1"/>
  <c r="O76" i="32" s="1"/>
  <c r="O77" i="32" a="1"/>
  <c r="O77" i="32" s="1"/>
  <c r="O78" i="32" a="1"/>
  <c r="O78" i="32" s="1"/>
  <c r="O79" i="32" a="1"/>
  <c r="O79" i="32" s="1"/>
  <c r="O80" i="32" a="1"/>
  <c r="O80" i="32" s="1"/>
  <c r="O81" i="32" a="1"/>
  <c r="O81" i="32" s="1"/>
  <c r="O82" i="32" a="1"/>
  <c r="O82" i="32" s="1"/>
  <c r="O83" i="32" a="1"/>
  <c r="O83" i="32" s="1"/>
  <c r="O84" i="32" a="1"/>
  <c r="O84" i="32" s="1"/>
  <c r="O85" i="32" a="1"/>
  <c r="O85" i="32" s="1"/>
  <c r="O86" i="32" a="1"/>
  <c r="O86" i="32" s="1"/>
  <c r="O87" i="32" a="1"/>
  <c r="O87" i="32" s="1"/>
  <c r="O88" i="32" a="1"/>
  <c r="O88" i="32" s="1"/>
  <c r="O89" i="32" a="1"/>
  <c r="O89" i="32" s="1"/>
  <c r="O90" i="32" a="1"/>
  <c r="O90" i="32" s="1"/>
  <c r="O91" i="32" a="1"/>
  <c r="O91" i="32" s="1"/>
  <c r="O92" i="32" a="1"/>
  <c r="O92" i="32" s="1"/>
  <c r="O93" i="32" a="1"/>
  <c r="O93" i="32" s="1"/>
  <c r="O94" i="32" a="1"/>
  <c r="O94" i="32" s="1"/>
  <c r="O95" i="32" a="1"/>
  <c r="O95" i="32" s="1"/>
  <c r="O96" i="32" a="1"/>
  <c r="O96" i="32" s="1"/>
  <c r="O97" i="32" a="1"/>
  <c r="O97" i="32" s="1"/>
  <c r="O98" i="32" a="1"/>
  <c r="O98" i="32" s="1"/>
  <c r="O99" i="32" a="1"/>
  <c r="O99" i="32" s="1"/>
  <c r="O100" i="32" a="1"/>
  <c r="O100" i="32" s="1"/>
  <c r="O101" i="32" a="1"/>
  <c r="O101" i="32" s="1"/>
  <c r="O102" i="32" a="1"/>
  <c r="O102" i="32" s="1"/>
  <c r="O103" i="32" a="1"/>
  <c r="O103" i="32" s="1"/>
  <c r="O104" i="32" a="1"/>
  <c r="O104" i="32" s="1"/>
  <c r="O5" i="32" a="1"/>
  <c r="O5" i="32" s="1"/>
  <c r="M6" i="32" a="1"/>
  <c r="M6" i="32" s="1"/>
  <c r="M7" i="32" a="1"/>
  <c r="M7" i="32" s="1"/>
  <c r="M8" i="32" a="1"/>
  <c r="M8" i="32" s="1"/>
  <c r="M9" i="32" a="1"/>
  <c r="M9" i="32" s="1"/>
  <c r="M10" i="32" a="1"/>
  <c r="M10" i="32" s="1"/>
  <c r="M11" i="32" a="1"/>
  <c r="M11" i="32" s="1"/>
  <c r="M12" i="32" a="1"/>
  <c r="M12" i="32" s="1"/>
  <c r="M13" i="32" a="1"/>
  <c r="M13" i="32" s="1"/>
  <c r="M14" i="32" a="1"/>
  <c r="M14" i="32" s="1"/>
  <c r="M15" i="32" a="1"/>
  <c r="M15" i="32" s="1"/>
  <c r="M16" i="32" a="1"/>
  <c r="M16" i="32" s="1"/>
  <c r="M17" i="32" a="1"/>
  <c r="M17" i="32" s="1"/>
  <c r="M18" i="32" a="1"/>
  <c r="M18" i="32" s="1"/>
  <c r="M19" i="32" a="1"/>
  <c r="M19" i="32" s="1"/>
  <c r="M20" i="32" a="1"/>
  <c r="M20" i="32" s="1"/>
  <c r="M21" i="32" a="1"/>
  <c r="M21" i="32" s="1"/>
  <c r="M22" i="32" a="1"/>
  <c r="M22" i="32" s="1"/>
  <c r="M23" i="32" a="1"/>
  <c r="M23" i="32" s="1"/>
  <c r="M24" i="32" a="1"/>
  <c r="M24" i="32" s="1"/>
  <c r="M25" i="32" a="1"/>
  <c r="M25" i="32" s="1"/>
  <c r="M26" i="32" a="1"/>
  <c r="M26" i="32" s="1"/>
  <c r="M27" i="32" a="1"/>
  <c r="M27" i="32" s="1"/>
  <c r="M28" i="32" a="1"/>
  <c r="M28" i="32" s="1"/>
  <c r="M29" i="32" a="1"/>
  <c r="M29" i="32" s="1"/>
  <c r="M30" i="32" a="1"/>
  <c r="M30" i="32" s="1"/>
  <c r="M31" i="32" a="1"/>
  <c r="M31" i="32" s="1"/>
  <c r="M32" i="32" a="1"/>
  <c r="M32" i="32" s="1"/>
  <c r="M33" i="32" a="1"/>
  <c r="M33" i="32" s="1"/>
  <c r="M34" i="32" a="1"/>
  <c r="M34" i="32" s="1"/>
  <c r="M35" i="32" a="1"/>
  <c r="M35" i="32" s="1"/>
  <c r="M36" i="32" a="1"/>
  <c r="M36" i="32" s="1"/>
  <c r="M37" i="32" a="1"/>
  <c r="M37" i="32" s="1"/>
  <c r="M38" i="32" a="1"/>
  <c r="M38" i="32" s="1"/>
  <c r="M39" i="32" a="1"/>
  <c r="M39" i="32" s="1"/>
  <c r="M40" i="32" a="1"/>
  <c r="M40" i="32" s="1"/>
  <c r="M41" i="32" a="1"/>
  <c r="M41" i="32" s="1"/>
  <c r="M42" i="32" a="1"/>
  <c r="M42" i="32" s="1"/>
  <c r="M43" i="32" a="1"/>
  <c r="M43" i="32" s="1"/>
  <c r="M44" i="32" a="1"/>
  <c r="M44" i="32" s="1"/>
  <c r="M45" i="32" a="1"/>
  <c r="M45" i="32" s="1"/>
  <c r="M46" i="32" a="1"/>
  <c r="M46" i="32" s="1"/>
  <c r="M47" i="32" a="1"/>
  <c r="M47" i="32" s="1"/>
  <c r="M48" i="32" a="1"/>
  <c r="M48" i="32" s="1"/>
  <c r="M49" i="32" a="1"/>
  <c r="M49" i="32" s="1"/>
  <c r="M50" i="32" a="1"/>
  <c r="M50" i="32" s="1"/>
  <c r="M51" i="32" a="1"/>
  <c r="M51" i="32" s="1"/>
  <c r="M52" i="32" a="1"/>
  <c r="M52" i="32" s="1"/>
  <c r="M53" i="32" a="1"/>
  <c r="M53" i="32" s="1"/>
  <c r="M54" i="32" a="1"/>
  <c r="M54" i="32" s="1"/>
  <c r="M55" i="32" a="1"/>
  <c r="M55" i="32" s="1"/>
  <c r="M56" i="32" a="1"/>
  <c r="M56" i="32" s="1"/>
  <c r="M57" i="32" a="1"/>
  <c r="M57" i="32" s="1"/>
  <c r="M58" i="32" a="1"/>
  <c r="M58" i="32" s="1"/>
  <c r="M59" i="32" a="1"/>
  <c r="M59" i="32" s="1"/>
  <c r="M60" i="32" a="1"/>
  <c r="M60" i="32" s="1"/>
  <c r="M61" i="32" a="1"/>
  <c r="M61" i="32" s="1"/>
  <c r="M62" i="32" a="1"/>
  <c r="M62" i="32" s="1"/>
  <c r="M63" i="32" a="1"/>
  <c r="M63" i="32" s="1"/>
  <c r="M64" i="32" a="1"/>
  <c r="M64" i="32" s="1"/>
  <c r="M65" i="32" a="1"/>
  <c r="M65" i="32" s="1"/>
  <c r="M66" i="32" a="1"/>
  <c r="M66" i="32" s="1"/>
  <c r="M67" i="32" a="1"/>
  <c r="M67" i="32" s="1"/>
  <c r="M68" i="32" a="1"/>
  <c r="M68" i="32" s="1"/>
  <c r="M69" i="32" a="1"/>
  <c r="M69" i="32" s="1"/>
  <c r="M70" i="32" a="1"/>
  <c r="M70" i="32" s="1"/>
  <c r="M71" i="32" a="1"/>
  <c r="M71" i="32" s="1"/>
  <c r="M72" i="32" a="1"/>
  <c r="M72" i="32" s="1"/>
  <c r="M73" i="32" a="1"/>
  <c r="M73" i="32" s="1"/>
  <c r="M74" i="32" a="1"/>
  <c r="M74" i="32" s="1"/>
  <c r="M75" i="32" a="1"/>
  <c r="M75" i="32" s="1"/>
  <c r="M76" i="32" a="1"/>
  <c r="M76" i="32" s="1"/>
  <c r="M77" i="32" a="1"/>
  <c r="M77" i="32" s="1"/>
  <c r="M78" i="32" a="1"/>
  <c r="M78" i="32" s="1"/>
  <c r="M79" i="32" a="1"/>
  <c r="M79" i="32" s="1"/>
  <c r="M80" i="32" a="1"/>
  <c r="M80" i="32" s="1"/>
  <c r="M81" i="32" a="1"/>
  <c r="M81" i="32" s="1"/>
  <c r="M82" i="32" a="1"/>
  <c r="M82" i="32" s="1"/>
  <c r="M83" i="32" a="1"/>
  <c r="M83" i="32" s="1"/>
  <c r="M84" i="32" a="1"/>
  <c r="M84" i="32" s="1"/>
  <c r="M85" i="32" a="1"/>
  <c r="M85" i="32" s="1"/>
  <c r="M86" i="32" a="1"/>
  <c r="M86" i="32" s="1"/>
  <c r="M87" i="32" a="1"/>
  <c r="M87" i="32" s="1"/>
  <c r="M88" i="32" a="1"/>
  <c r="M88" i="32" s="1"/>
  <c r="M89" i="32" a="1"/>
  <c r="M89" i="32" s="1"/>
  <c r="M90" i="32" a="1"/>
  <c r="M90" i="32" s="1"/>
  <c r="M91" i="32" a="1"/>
  <c r="M91" i="32" s="1"/>
  <c r="M92" i="32" a="1"/>
  <c r="M92" i="32" s="1"/>
  <c r="M93" i="32" a="1"/>
  <c r="M93" i="32" s="1"/>
  <c r="M94" i="32" a="1"/>
  <c r="M94" i="32" s="1"/>
  <c r="M95" i="32" a="1"/>
  <c r="M95" i="32" s="1"/>
  <c r="M96" i="32" a="1"/>
  <c r="M96" i="32" s="1"/>
  <c r="M97" i="32" a="1"/>
  <c r="M97" i="32" s="1"/>
  <c r="M98" i="32" a="1"/>
  <c r="M98" i="32" s="1"/>
  <c r="M99" i="32" a="1"/>
  <c r="M99" i="32" s="1"/>
  <c r="M100" i="32" a="1"/>
  <c r="M100" i="32" s="1"/>
  <c r="M101" i="32" a="1"/>
  <c r="M101" i="32" s="1"/>
  <c r="M102" i="32" a="1"/>
  <c r="M102" i="32" s="1"/>
  <c r="M103" i="32" a="1"/>
  <c r="M103" i="32" s="1"/>
  <c r="M104" i="32" a="1"/>
  <c r="M104" i="32" s="1"/>
  <c r="M5" i="32" a="1"/>
  <c r="M5" i="32" s="1"/>
  <c r="K6" i="32" a="1"/>
  <c r="K6" i="32" s="1"/>
  <c r="K7" i="32" a="1"/>
  <c r="K7" i="32" s="1"/>
  <c r="K8" i="32" a="1"/>
  <c r="K8" i="32" s="1"/>
  <c r="K9" i="32" a="1"/>
  <c r="K9" i="32" s="1"/>
  <c r="K10" i="32" a="1"/>
  <c r="K10" i="32" s="1"/>
  <c r="K11" i="32" a="1"/>
  <c r="K11" i="32" s="1"/>
  <c r="K12" i="32" a="1"/>
  <c r="K12" i="32" s="1"/>
  <c r="K13" i="32" a="1"/>
  <c r="K13" i="32" s="1"/>
  <c r="K14" i="32" a="1"/>
  <c r="K14" i="32" s="1"/>
  <c r="K15" i="32" a="1"/>
  <c r="K15" i="32" s="1"/>
  <c r="K16" i="32" a="1"/>
  <c r="K16" i="32" s="1"/>
  <c r="K17" i="32" a="1"/>
  <c r="K17" i="32" s="1"/>
  <c r="K18" i="32" a="1"/>
  <c r="K18" i="32" s="1"/>
  <c r="K19" i="32" a="1"/>
  <c r="K19" i="32" s="1"/>
  <c r="K20" i="32" a="1"/>
  <c r="K20" i="32" s="1"/>
  <c r="K21" i="32" a="1"/>
  <c r="K21" i="32" s="1"/>
  <c r="K22" i="32" a="1"/>
  <c r="K22" i="32" s="1"/>
  <c r="K23" i="32" a="1"/>
  <c r="K23" i="32" s="1"/>
  <c r="K24" i="32" a="1"/>
  <c r="K24" i="32" s="1"/>
  <c r="K25" i="32" a="1"/>
  <c r="K25" i="32" s="1"/>
  <c r="K26" i="32" a="1"/>
  <c r="K26" i="32" s="1"/>
  <c r="K27" i="32" a="1"/>
  <c r="K27" i="32" s="1"/>
  <c r="K28" i="32" a="1"/>
  <c r="K28" i="32" s="1"/>
  <c r="K29" i="32" a="1"/>
  <c r="K29" i="32" s="1"/>
  <c r="K30" i="32" a="1"/>
  <c r="K30" i="32" s="1"/>
  <c r="K31" i="32" a="1"/>
  <c r="K31" i="32" s="1"/>
  <c r="K32" i="32" a="1"/>
  <c r="K32" i="32" s="1"/>
  <c r="K33" i="32" a="1"/>
  <c r="K33" i="32" s="1"/>
  <c r="K34" i="32" a="1"/>
  <c r="K34" i="32" s="1"/>
  <c r="K35" i="32" a="1"/>
  <c r="K35" i="32" s="1"/>
  <c r="K36" i="32" a="1"/>
  <c r="K36" i="32" s="1"/>
  <c r="K37" i="32" a="1"/>
  <c r="K37" i="32" s="1"/>
  <c r="K38" i="32" a="1"/>
  <c r="K38" i="32" s="1"/>
  <c r="K39" i="32" a="1"/>
  <c r="K39" i="32" s="1"/>
  <c r="K40" i="32" a="1"/>
  <c r="K40" i="32" s="1"/>
  <c r="K41" i="32" a="1"/>
  <c r="K41" i="32" s="1"/>
  <c r="K42" i="32" a="1"/>
  <c r="K42" i="32" s="1"/>
  <c r="K43" i="32" a="1"/>
  <c r="K43" i="32" s="1"/>
  <c r="K44" i="32" a="1"/>
  <c r="K44" i="32" s="1"/>
  <c r="K45" i="32" a="1"/>
  <c r="K45" i="32" s="1"/>
  <c r="K46" i="32" a="1"/>
  <c r="K46" i="32" s="1"/>
  <c r="K47" i="32" a="1"/>
  <c r="K47" i="32" s="1"/>
  <c r="K48" i="32" a="1"/>
  <c r="K48" i="32" s="1"/>
  <c r="K49" i="32" a="1"/>
  <c r="K49" i="32" s="1"/>
  <c r="K50" i="32" a="1"/>
  <c r="K50" i="32" s="1"/>
  <c r="K51" i="32" a="1"/>
  <c r="K51" i="32" s="1"/>
  <c r="K52" i="32" a="1"/>
  <c r="K52" i="32" s="1"/>
  <c r="K53" i="32" a="1"/>
  <c r="K53" i="32" s="1"/>
  <c r="K54" i="32" a="1"/>
  <c r="K54" i="32" s="1"/>
  <c r="K55" i="32" a="1"/>
  <c r="K55" i="32" s="1"/>
  <c r="K56" i="32" a="1"/>
  <c r="K56" i="32" s="1"/>
  <c r="K57" i="32" a="1"/>
  <c r="K57" i="32" s="1"/>
  <c r="K58" i="32" a="1"/>
  <c r="K58" i="32" s="1"/>
  <c r="K59" i="32" a="1"/>
  <c r="K59" i="32" s="1"/>
  <c r="K60" i="32" a="1"/>
  <c r="K60" i="32" s="1"/>
  <c r="K61" i="32" a="1"/>
  <c r="K61" i="32" s="1"/>
  <c r="K62" i="32" a="1"/>
  <c r="K62" i="32" s="1"/>
  <c r="K63" i="32" a="1"/>
  <c r="K63" i="32" s="1"/>
  <c r="K64" i="32" a="1"/>
  <c r="K64" i="32" s="1"/>
  <c r="K65" i="32" a="1"/>
  <c r="K65" i="32" s="1"/>
  <c r="K66" i="32" a="1"/>
  <c r="K66" i="32" s="1"/>
  <c r="K67" i="32" a="1"/>
  <c r="K67" i="32" s="1"/>
  <c r="K68" i="32" a="1"/>
  <c r="K68" i="32" s="1"/>
  <c r="K69" i="32" a="1"/>
  <c r="K69" i="32" s="1"/>
  <c r="K70" i="32" a="1"/>
  <c r="K70" i="32" s="1"/>
  <c r="K71" i="32" a="1"/>
  <c r="K71" i="32" s="1"/>
  <c r="K72" i="32" a="1"/>
  <c r="K72" i="32" s="1"/>
  <c r="K73" i="32" a="1"/>
  <c r="K73" i="32" s="1"/>
  <c r="K74" i="32" a="1"/>
  <c r="K74" i="32" s="1"/>
  <c r="K75" i="32" a="1"/>
  <c r="K75" i="32" s="1"/>
  <c r="K76" i="32" a="1"/>
  <c r="K76" i="32" s="1"/>
  <c r="K77" i="32" a="1"/>
  <c r="K77" i="32" s="1"/>
  <c r="K78" i="32" a="1"/>
  <c r="K78" i="32" s="1"/>
  <c r="K79" i="32" a="1"/>
  <c r="K79" i="32" s="1"/>
  <c r="K80" i="32" a="1"/>
  <c r="K80" i="32" s="1"/>
  <c r="K81" i="32" a="1"/>
  <c r="K81" i="32" s="1"/>
  <c r="K82" i="32" a="1"/>
  <c r="K82" i="32" s="1"/>
  <c r="K83" i="32" a="1"/>
  <c r="K83" i="32" s="1"/>
  <c r="K84" i="32" a="1"/>
  <c r="K84" i="32" s="1"/>
  <c r="K85" i="32" a="1"/>
  <c r="K85" i="32" s="1"/>
  <c r="K86" i="32" a="1"/>
  <c r="K86" i="32" s="1"/>
  <c r="K87" i="32" a="1"/>
  <c r="K87" i="32" s="1"/>
  <c r="K88" i="32" a="1"/>
  <c r="K88" i="32" s="1"/>
  <c r="K89" i="32" a="1"/>
  <c r="K89" i="32" s="1"/>
  <c r="K90" i="32" a="1"/>
  <c r="K90" i="32" s="1"/>
  <c r="K91" i="32" a="1"/>
  <c r="K91" i="32" s="1"/>
  <c r="K92" i="32" a="1"/>
  <c r="K92" i="32" s="1"/>
  <c r="K93" i="32" a="1"/>
  <c r="K93" i="32" s="1"/>
  <c r="K94" i="32" a="1"/>
  <c r="K94" i="32" s="1"/>
  <c r="K95" i="32" a="1"/>
  <c r="K95" i="32" s="1"/>
  <c r="K96" i="32" a="1"/>
  <c r="K96" i="32" s="1"/>
  <c r="K97" i="32" a="1"/>
  <c r="K97" i="32" s="1"/>
  <c r="K98" i="32" a="1"/>
  <c r="K98" i="32" s="1"/>
  <c r="K99" i="32" a="1"/>
  <c r="K99" i="32" s="1"/>
  <c r="K100" i="32" a="1"/>
  <c r="K100" i="32" s="1"/>
  <c r="K101" i="32" a="1"/>
  <c r="K101" i="32" s="1"/>
  <c r="K102" i="32" a="1"/>
  <c r="K102" i="32" s="1"/>
  <c r="K103" i="32" a="1"/>
  <c r="K103" i="32" s="1"/>
  <c r="K104" i="32" a="1"/>
  <c r="K104" i="32" s="1"/>
  <c r="K5" i="32" a="1"/>
  <c r="K5" i="32" s="1"/>
  <c r="I6" i="32" a="1"/>
  <c r="I6" i="32" s="1"/>
  <c r="I7" i="32" a="1"/>
  <c r="I7" i="32" s="1"/>
  <c r="I8" i="32" a="1"/>
  <c r="I8" i="32" s="1"/>
  <c r="I9" i="32" a="1"/>
  <c r="I9" i="32" s="1"/>
  <c r="I10" i="32" a="1"/>
  <c r="I10" i="32" s="1"/>
  <c r="I11" i="32" a="1"/>
  <c r="I11" i="32" s="1"/>
  <c r="I12" i="32" a="1"/>
  <c r="I12" i="32" s="1"/>
  <c r="I13" i="32" a="1"/>
  <c r="I13" i="32" s="1"/>
  <c r="I14" i="32" a="1"/>
  <c r="I14" i="32" s="1"/>
  <c r="I15" i="32" a="1"/>
  <c r="I15" i="32" s="1"/>
  <c r="I16" i="32" a="1"/>
  <c r="I16" i="32" s="1"/>
  <c r="I17" i="32" a="1"/>
  <c r="I17" i="32" s="1"/>
  <c r="I18" i="32" a="1"/>
  <c r="I18" i="32" s="1"/>
  <c r="I19" i="32" a="1"/>
  <c r="I19" i="32" s="1"/>
  <c r="I20" i="32" a="1"/>
  <c r="I20" i="32" s="1"/>
  <c r="I21" i="32" a="1"/>
  <c r="I21" i="32" s="1"/>
  <c r="I22" i="32" a="1"/>
  <c r="I22" i="32" s="1"/>
  <c r="I23" i="32" a="1"/>
  <c r="I23" i="32" s="1"/>
  <c r="I24" i="32" a="1"/>
  <c r="I24" i="32" s="1"/>
  <c r="I25" i="32" a="1"/>
  <c r="I25" i="32" s="1"/>
  <c r="I26" i="32" a="1"/>
  <c r="I26" i="32" s="1"/>
  <c r="I27" i="32" a="1"/>
  <c r="I27" i="32" s="1"/>
  <c r="I28" i="32" a="1"/>
  <c r="I28" i="32" s="1"/>
  <c r="I29" i="32" a="1"/>
  <c r="I29" i="32" s="1"/>
  <c r="I30" i="32" a="1"/>
  <c r="I30" i="32" s="1"/>
  <c r="I31" i="32" a="1"/>
  <c r="I31" i="32" s="1"/>
  <c r="I32" i="32" a="1"/>
  <c r="I32" i="32" s="1"/>
  <c r="I33" i="32" a="1"/>
  <c r="I33" i="32" s="1"/>
  <c r="I34" i="32" a="1"/>
  <c r="I34" i="32" s="1"/>
  <c r="I35" i="32" a="1"/>
  <c r="I35" i="32" s="1"/>
  <c r="I36" i="32" a="1"/>
  <c r="I36" i="32" s="1"/>
  <c r="I37" i="32" a="1"/>
  <c r="I37" i="32" s="1"/>
  <c r="I38" i="32" a="1"/>
  <c r="I38" i="32" s="1"/>
  <c r="I39" i="32" a="1"/>
  <c r="I39" i="32" s="1"/>
  <c r="I40" i="32" a="1"/>
  <c r="I40" i="32" s="1"/>
  <c r="I41" i="32" a="1"/>
  <c r="I41" i="32" s="1"/>
  <c r="I42" i="32" a="1"/>
  <c r="I42" i="32" s="1"/>
  <c r="I43" i="32" a="1"/>
  <c r="I43" i="32" s="1"/>
  <c r="I44" i="32" a="1"/>
  <c r="I44" i="32" s="1"/>
  <c r="I45" i="32" a="1"/>
  <c r="I45" i="32" s="1"/>
  <c r="I46" i="32" a="1"/>
  <c r="I46" i="32" s="1"/>
  <c r="I47" i="32" a="1"/>
  <c r="I47" i="32" s="1"/>
  <c r="I48" i="32" a="1"/>
  <c r="I48" i="32" s="1"/>
  <c r="I49" i="32" a="1"/>
  <c r="I49" i="32" s="1"/>
  <c r="I50" i="32" a="1"/>
  <c r="I50" i="32" s="1"/>
  <c r="I51" i="32" a="1"/>
  <c r="I51" i="32" s="1"/>
  <c r="I52" i="32" a="1"/>
  <c r="I52" i="32" s="1"/>
  <c r="I53" i="32" a="1"/>
  <c r="I53" i="32" s="1"/>
  <c r="I54" i="32" a="1"/>
  <c r="I54" i="32" s="1"/>
  <c r="I55" i="32" a="1"/>
  <c r="I55" i="32" s="1"/>
  <c r="I56" i="32" a="1"/>
  <c r="I56" i="32" s="1"/>
  <c r="I57" i="32" a="1"/>
  <c r="I57" i="32" s="1"/>
  <c r="I58" i="32" a="1"/>
  <c r="I58" i="32" s="1"/>
  <c r="I59" i="32" a="1"/>
  <c r="I59" i="32" s="1"/>
  <c r="I60" i="32" a="1"/>
  <c r="I60" i="32" s="1"/>
  <c r="I61" i="32" a="1"/>
  <c r="I61" i="32" s="1"/>
  <c r="I62" i="32" a="1"/>
  <c r="I62" i="32" s="1"/>
  <c r="I63" i="32" a="1"/>
  <c r="I63" i="32" s="1"/>
  <c r="I64" i="32" a="1"/>
  <c r="I64" i="32" s="1"/>
  <c r="I65" i="32" a="1"/>
  <c r="I65" i="32" s="1"/>
  <c r="I66" i="32" a="1"/>
  <c r="I66" i="32" s="1"/>
  <c r="I67" i="32" a="1"/>
  <c r="I67" i="32" s="1"/>
  <c r="I68" i="32" a="1"/>
  <c r="I68" i="32" s="1"/>
  <c r="I69" i="32" a="1"/>
  <c r="I69" i="32" s="1"/>
  <c r="I70" i="32" a="1"/>
  <c r="I70" i="32" s="1"/>
  <c r="I71" i="32" a="1"/>
  <c r="I71" i="32" s="1"/>
  <c r="I72" i="32" a="1"/>
  <c r="I72" i="32" s="1"/>
  <c r="I73" i="32" a="1"/>
  <c r="I73" i="32" s="1"/>
  <c r="I74" i="32" a="1"/>
  <c r="I74" i="32" s="1"/>
  <c r="I75" i="32" a="1"/>
  <c r="I75" i="32" s="1"/>
  <c r="I76" i="32" a="1"/>
  <c r="I76" i="32" s="1"/>
  <c r="I77" i="32" a="1"/>
  <c r="I77" i="32" s="1"/>
  <c r="I78" i="32" a="1"/>
  <c r="I78" i="32" s="1"/>
  <c r="I79" i="32" a="1"/>
  <c r="I79" i="32" s="1"/>
  <c r="I80" i="32" a="1"/>
  <c r="I80" i="32" s="1"/>
  <c r="I81" i="32" a="1"/>
  <c r="I81" i="32" s="1"/>
  <c r="I82" i="32" a="1"/>
  <c r="I82" i="32" s="1"/>
  <c r="I83" i="32" a="1"/>
  <c r="I83" i="32" s="1"/>
  <c r="I84" i="32" a="1"/>
  <c r="I84" i="32" s="1"/>
  <c r="I85" i="32" a="1"/>
  <c r="I85" i="32" s="1"/>
  <c r="I86" i="32" a="1"/>
  <c r="I86" i="32" s="1"/>
  <c r="I87" i="32" a="1"/>
  <c r="I87" i="32" s="1"/>
  <c r="I88" i="32" a="1"/>
  <c r="I88" i="32" s="1"/>
  <c r="I89" i="32" a="1"/>
  <c r="I89" i="32" s="1"/>
  <c r="I90" i="32" a="1"/>
  <c r="I90" i="32" s="1"/>
  <c r="I91" i="32" a="1"/>
  <c r="I91" i="32" s="1"/>
  <c r="I92" i="32" a="1"/>
  <c r="I92" i="32" s="1"/>
  <c r="I93" i="32" a="1"/>
  <c r="I93" i="32" s="1"/>
  <c r="I94" i="32" a="1"/>
  <c r="I94" i="32" s="1"/>
  <c r="I95" i="32" a="1"/>
  <c r="I95" i="32" s="1"/>
  <c r="I96" i="32" a="1"/>
  <c r="I96" i="32" s="1"/>
  <c r="I97" i="32" a="1"/>
  <c r="I97" i="32" s="1"/>
  <c r="I98" i="32" a="1"/>
  <c r="I98" i="32" s="1"/>
  <c r="I99" i="32" a="1"/>
  <c r="I99" i="32" s="1"/>
  <c r="I100" i="32" a="1"/>
  <c r="I100" i="32" s="1"/>
  <c r="I101" i="32" a="1"/>
  <c r="I101" i="32" s="1"/>
  <c r="I102" i="32" a="1"/>
  <c r="I102" i="32" s="1"/>
  <c r="I103" i="32" a="1"/>
  <c r="I103" i="32" s="1"/>
  <c r="I104" i="32" a="1"/>
  <c r="I104" i="32" s="1"/>
  <c r="G6" i="32" a="1"/>
  <c r="G6" i="32" s="1"/>
  <c r="G7" i="32" a="1"/>
  <c r="G7" i="32" s="1"/>
  <c r="G8" i="32" a="1"/>
  <c r="G8" i="32" s="1"/>
  <c r="G9" i="32" a="1"/>
  <c r="G9" i="32" s="1"/>
  <c r="G10" i="32" a="1"/>
  <c r="G10" i="32" s="1"/>
  <c r="G11" i="32" a="1"/>
  <c r="G11" i="32" s="1"/>
  <c r="G12" i="32" a="1"/>
  <c r="G12" i="32" s="1"/>
  <c r="G13" i="32" a="1"/>
  <c r="G13" i="32" s="1"/>
  <c r="G14" i="32" a="1"/>
  <c r="G14" i="32" s="1"/>
  <c r="G15" i="32" a="1"/>
  <c r="G15" i="32" s="1"/>
  <c r="G16" i="32" a="1"/>
  <c r="G16" i="32" s="1"/>
  <c r="G17" i="32" a="1"/>
  <c r="G17" i="32" s="1"/>
  <c r="G18" i="32" a="1"/>
  <c r="G18" i="32" s="1"/>
  <c r="G19" i="32" a="1"/>
  <c r="G19" i="32" s="1"/>
  <c r="G20" i="32" a="1"/>
  <c r="G20" i="32" s="1"/>
  <c r="G21" i="32" a="1"/>
  <c r="G21" i="32" s="1"/>
  <c r="G22" i="32" a="1"/>
  <c r="G22" i="32" s="1"/>
  <c r="G23" i="32" a="1"/>
  <c r="G23" i="32" s="1"/>
  <c r="G24" i="32" a="1"/>
  <c r="G24" i="32" s="1"/>
  <c r="G25" i="32" a="1"/>
  <c r="G25" i="32" s="1"/>
  <c r="G26" i="32" a="1"/>
  <c r="G26" i="32" s="1"/>
  <c r="G27" i="32" a="1"/>
  <c r="G27" i="32" s="1"/>
  <c r="G28" i="32" a="1"/>
  <c r="G28" i="32" s="1"/>
  <c r="G29" i="32" a="1"/>
  <c r="G29" i="32" s="1"/>
  <c r="G30" i="32" a="1"/>
  <c r="G30" i="32" s="1"/>
  <c r="G31" i="32" a="1"/>
  <c r="G31" i="32" s="1"/>
  <c r="G32" i="32" a="1"/>
  <c r="G32" i="32" s="1"/>
  <c r="G33" i="32" a="1"/>
  <c r="G33" i="32" s="1"/>
  <c r="G34" i="32" a="1"/>
  <c r="G34" i="32" s="1"/>
  <c r="G35" i="32" a="1"/>
  <c r="G35" i="32" s="1"/>
  <c r="G36" i="32" a="1"/>
  <c r="G36" i="32" s="1"/>
  <c r="G37" i="32" a="1"/>
  <c r="G37" i="32" s="1"/>
  <c r="G38" i="32" a="1"/>
  <c r="G38" i="32" s="1"/>
  <c r="G39" i="32" a="1"/>
  <c r="G39" i="32" s="1"/>
  <c r="G40" i="32" a="1"/>
  <c r="G40" i="32" s="1"/>
  <c r="G41" i="32" a="1"/>
  <c r="G41" i="32" s="1"/>
  <c r="G42" i="32" a="1"/>
  <c r="G42" i="32" s="1"/>
  <c r="G43" i="32" a="1"/>
  <c r="G43" i="32" s="1"/>
  <c r="G44" i="32" a="1"/>
  <c r="G44" i="32" s="1"/>
  <c r="G45" i="32" a="1"/>
  <c r="G45" i="32" s="1"/>
  <c r="G46" i="32" a="1"/>
  <c r="G46" i="32" s="1"/>
  <c r="G47" i="32" a="1"/>
  <c r="G47" i="32" s="1"/>
  <c r="G48" i="32" a="1"/>
  <c r="G48" i="32" s="1"/>
  <c r="G49" i="32" a="1"/>
  <c r="G49" i="32" s="1"/>
  <c r="G50" i="32" a="1"/>
  <c r="G50" i="32" s="1"/>
  <c r="G51" i="32" a="1"/>
  <c r="G51" i="32" s="1"/>
  <c r="G52" i="32" a="1"/>
  <c r="G52" i="32" s="1"/>
  <c r="G53" i="32" a="1"/>
  <c r="G53" i="32" s="1"/>
  <c r="G54" i="32" a="1"/>
  <c r="G54" i="32" s="1"/>
  <c r="G55" i="32" a="1"/>
  <c r="G55" i="32" s="1"/>
  <c r="G56" i="32" a="1"/>
  <c r="G56" i="32" s="1"/>
  <c r="G57" i="32" a="1"/>
  <c r="G57" i="32" s="1"/>
  <c r="G58" i="32" a="1"/>
  <c r="G58" i="32" s="1"/>
  <c r="G59" i="32" a="1"/>
  <c r="G59" i="32" s="1"/>
  <c r="G60" i="32" a="1"/>
  <c r="G60" i="32" s="1"/>
  <c r="G61" i="32" a="1"/>
  <c r="G61" i="32" s="1"/>
  <c r="G62" i="32" a="1"/>
  <c r="G62" i="32" s="1"/>
  <c r="G63" i="32" a="1"/>
  <c r="G63" i="32" s="1"/>
  <c r="G64" i="32" a="1"/>
  <c r="G64" i="32" s="1"/>
  <c r="G65" i="32" a="1"/>
  <c r="G65" i="32" s="1"/>
  <c r="G66" i="32" a="1"/>
  <c r="G66" i="32" s="1"/>
  <c r="G67" i="32" a="1"/>
  <c r="G67" i="32" s="1"/>
  <c r="G68" i="32" a="1"/>
  <c r="G68" i="32" s="1"/>
  <c r="G69" i="32" a="1"/>
  <c r="G69" i="32" s="1"/>
  <c r="G70" i="32" a="1"/>
  <c r="G70" i="32" s="1"/>
  <c r="G71" i="32" a="1"/>
  <c r="G71" i="32" s="1"/>
  <c r="G72" i="32" a="1"/>
  <c r="G72" i="32" s="1"/>
  <c r="G73" i="32" a="1"/>
  <c r="G73" i="32" s="1"/>
  <c r="G74" i="32" a="1"/>
  <c r="G74" i="32" s="1"/>
  <c r="G75" i="32" a="1"/>
  <c r="G75" i="32" s="1"/>
  <c r="G76" i="32" a="1"/>
  <c r="G76" i="32" s="1"/>
  <c r="G77" i="32" a="1"/>
  <c r="G77" i="32" s="1"/>
  <c r="G78" i="32" a="1"/>
  <c r="G78" i="32" s="1"/>
  <c r="G79" i="32" a="1"/>
  <c r="G79" i="32" s="1"/>
  <c r="G80" i="32" a="1"/>
  <c r="G80" i="32" s="1"/>
  <c r="G81" i="32" a="1"/>
  <c r="G81" i="32" s="1"/>
  <c r="G82" i="32" a="1"/>
  <c r="G82" i="32" s="1"/>
  <c r="G83" i="32" a="1"/>
  <c r="G83" i="32" s="1"/>
  <c r="G84" i="32" a="1"/>
  <c r="G84" i="32" s="1"/>
  <c r="G85" i="32" a="1"/>
  <c r="G85" i="32" s="1"/>
  <c r="G86" i="32" a="1"/>
  <c r="G86" i="32" s="1"/>
  <c r="G87" i="32" a="1"/>
  <c r="G87" i="32" s="1"/>
  <c r="G88" i="32" a="1"/>
  <c r="G88" i="32" s="1"/>
  <c r="G89" i="32" a="1"/>
  <c r="G89" i="32" s="1"/>
  <c r="G90" i="32" a="1"/>
  <c r="G90" i="32" s="1"/>
  <c r="G91" i="32" a="1"/>
  <c r="G91" i="32" s="1"/>
  <c r="G92" i="32" a="1"/>
  <c r="G92" i="32" s="1"/>
  <c r="G93" i="32" a="1"/>
  <c r="G93" i="32" s="1"/>
  <c r="G94" i="32" a="1"/>
  <c r="G94" i="32" s="1"/>
  <c r="G95" i="32" a="1"/>
  <c r="G95" i="32" s="1"/>
  <c r="G96" i="32" a="1"/>
  <c r="G96" i="32" s="1"/>
  <c r="G97" i="32" a="1"/>
  <c r="G97" i="32" s="1"/>
  <c r="G98" i="32" a="1"/>
  <c r="G98" i="32" s="1"/>
  <c r="G99" i="32" a="1"/>
  <c r="G99" i="32" s="1"/>
  <c r="G100" i="32" a="1"/>
  <c r="G100" i="32" s="1"/>
  <c r="G101" i="32" a="1"/>
  <c r="G101" i="32" s="1"/>
  <c r="G102" i="32" a="1"/>
  <c r="G102" i="32" s="1"/>
  <c r="G103" i="32" a="1"/>
  <c r="G103" i="32" s="1"/>
  <c r="G104" i="32" a="1"/>
  <c r="G104" i="32" s="1"/>
  <c r="E7" i="32" a="1"/>
  <c r="E7" i="32" s="1"/>
  <c r="E8" i="32" a="1"/>
  <c r="E8" i="32" s="1"/>
  <c r="E9" i="32" a="1"/>
  <c r="E9" i="32" s="1"/>
  <c r="E10" i="32" a="1"/>
  <c r="E10" i="32" s="1"/>
  <c r="E11" i="32" a="1"/>
  <c r="E11" i="32" s="1"/>
  <c r="E12" i="32" a="1"/>
  <c r="E12" i="32" s="1"/>
  <c r="E13" i="32" a="1"/>
  <c r="E13" i="32" s="1"/>
  <c r="E14" i="32" a="1"/>
  <c r="E14" i="32" s="1"/>
  <c r="E15" i="32" a="1"/>
  <c r="E15" i="32" s="1"/>
  <c r="E16" i="32" a="1"/>
  <c r="E16" i="32" s="1"/>
  <c r="E17" i="32" a="1"/>
  <c r="E17" i="32" s="1"/>
  <c r="E18" i="32" a="1"/>
  <c r="E18" i="32" s="1"/>
  <c r="E19" i="32" a="1"/>
  <c r="E19" i="32" s="1"/>
  <c r="E20" i="32" a="1"/>
  <c r="E20" i="32" s="1"/>
  <c r="E21" i="32" a="1"/>
  <c r="E21" i="32" s="1"/>
  <c r="E22" i="32" a="1"/>
  <c r="E22" i="32" s="1"/>
  <c r="E23" i="32" a="1"/>
  <c r="E23" i="32" s="1"/>
  <c r="E24" i="32" a="1"/>
  <c r="E24" i="32" s="1"/>
  <c r="E25" i="32" a="1"/>
  <c r="E25" i="32" s="1"/>
  <c r="E26" i="32" a="1"/>
  <c r="E26" i="32" s="1"/>
  <c r="E27" i="32" a="1"/>
  <c r="E27" i="32" s="1"/>
  <c r="E28" i="32" a="1"/>
  <c r="E28" i="32" s="1"/>
  <c r="E29" i="32" a="1"/>
  <c r="E29" i="32" s="1"/>
  <c r="E30" i="32" a="1"/>
  <c r="E30" i="32" s="1"/>
  <c r="E31" i="32" a="1"/>
  <c r="E31" i="32" s="1"/>
  <c r="E32" i="32" a="1"/>
  <c r="E32" i="32" s="1"/>
  <c r="E33" i="32" a="1"/>
  <c r="E33" i="32" s="1"/>
  <c r="E34" i="32" a="1"/>
  <c r="E34" i="32" s="1"/>
  <c r="E35" i="32" a="1"/>
  <c r="E35" i="32" s="1"/>
  <c r="E36" i="32" a="1"/>
  <c r="E36" i="32" s="1"/>
  <c r="E37" i="32" a="1"/>
  <c r="E37" i="32" s="1"/>
  <c r="E38" i="32" a="1"/>
  <c r="E38" i="32" s="1"/>
  <c r="E39" i="32" a="1"/>
  <c r="E39" i="32" s="1"/>
  <c r="E40" i="32" a="1"/>
  <c r="E40" i="32" s="1"/>
  <c r="E41" i="32" a="1"/>
  <c r="E41" i="32" s="1"/>
  <c r="E42" i="32" a="1"/>
  <c r="E42" i="32" s="1"/>
  <c r="E43" i="32" a="1"/>
  <c r="E43" i="32" s="1"/>
  <c r="E44" i="32" a="1"/>
  <c r="E44" i="32" s="1"/>
  <c r="E45" i="32" a="1"/>
  <c r="E45" i="32" s="1"/>
  <c r="E46" i="32" a="1"/>
  <c r="E46" i="32" s="1"/>
  <c r="E47" i="32" a="1"/>
  <c r="E47" i="32" s="1"/>
  <c r="E48" i="32" a="1"/>
  <c r="E48" i="32" s="1"/>
  <c r="E49" i="32" a="1"/>
  <c r="E49" i="32" s="1"/>
  <c r="E50" i="32" a="1"/>
  <c r="E50" i="32" s="1"/>
  <c r="E51" i="32" a="1"/>
  <c r="E51" i="32" s="1"/>
  <c r="E52" i="32" a="1"/>
  <c r="E52" i="32" s="1"/>
  <c r="E53" i="32" a="1"/>
  <c r="E53" i="32" s="1"/>
  <c r="E54" i="32" a="1"/>
  <c r="E54" i="32" s="1"/>
  <c r="E55" i="32" a="1"/>
  <c r="E55" i="32" s="1"/>
  <c r="E56" i="32" a="1"/>
  <c r="E56" i="32" s="1"/>
  <c r="E57" i="32" a="1"/>
  <c r="E57" i="32" s="1"/>
  <c r="E58" i="32" a="1"/>
  <c r="E58" i="32" s="1"/>
  <c r="E59" i="32" a="1"/>
  <c r="E59" i="32" s="1"/>
  <c r="E60" i="32" a="1"/>
  <c r="E60" i="32" s="1"/>
  <c r="E61" i="32" a="1"/>
  <c r="E61" i="32" s="1"/>
  <c r="E62" i="32" a="1"/>
  <c r="E62" i="32" s="1"/>
  <c r="E63" i="32" a="1"/>
  <c r="E63" i="32" s="1"/>
  <c r="E64" i="32" a="1"/>
  <c r="E64" i="32" s="1"/>
  <c r="E65" i="32" a="1"/>
  <c r="E65" i="32" s="1"/>
  <c r="E66" i="32" a="1"/>
  <c r="E66" i="32" s="1"/>
  <c r="E67" i="32" a="1"/>
  <c r="E67" i="32" s="1"/>
  <c r="E68" i="32" a="1"/>
  <c r="E68" i="32" s="1"/>
  <c r="E69" i="32" a="1"/>
  <c r="E69" i="32" s="1"/>
  <c r="E70" i="32" a="1"/>
  <c r="E70" i="32" s="1"/>
  <c r="E71" i="32" a="1"/>
  <c r="E71" i="32" s="1"/>
  <c r="E72" i="32" a="1"/>
  <c r="E72" i="32" s="1"/>
  <c r="E73" i="32" a="1"/>
  <c r="E73" i="32" s="1"/>
  <c r="E74" i="32" a="1"/>
  <c r="E74" i="32" s="1"/>
  <c r="E75" i="32" a="1"/>
  <c r="E75" i="32" s="1"/>
  <c r="E76" i="32" a="1"/>
  <c r="E76" i="32" s="1"/>
  <c r="E77" i="32" a="1"/>
  <c r="E77" i="32" s="1"/>
  <c r="E78" i="32" a="1"/>
  <c r="E78" i="32" s="1"/>
  <c r="E79" i="32" a="1"/>
  <c r="E79" i="32" s="1"/>
  <c r="E80" i="32" a="1"/>
  <c r="E80" i="32" s="1"/>
  <c r="E81" i="32" a="1"/>
  <c r="E81" i="32" s="1"/>
  <c r="E82" i="32" a="1"/>
  <c r="E82" i="32" s="1"/>
  <c r="E83" i="32" a="1"/>
  <c r="E83" i="32" s="1"/>
  <c r="E84" i="32" a="1"/>
  <c r="E84" i="32" s="1"/>
  <c r="E85" i="32" a="1"/>
  <c r="E85" i="32" s="1"/>
  <c r="E86" i="32" a="1"/>
  <c r="E86" i="32" s="1"/>
  <c r="E87" i="32" a="1"/>
  <c r="E87" i="32" s="1"/>
  <c r="E88" i="32" a="1"/>
  <c r="E88" i="32" s="1"/>
  <c r="E89" i="32" a="1"/>
  <c r="E89" i="32" s="1"/>
  <c r="E90" i="32" a="1"/>
  <c r="E90" i="32" s="1"/>
  <c r="E91" i="32" a="1"/>
  <c r="E91" i="32" s="1"/>
  <c r="E92" i="32" a="1"/>
  <c r="E92" i="32" s="1"/>
  <c r="E93" i="32" a="1"/>
  <c r="E93" i="32" s="1"/>
  <c r="E94" i="32" a="1"/>
  <c r="E94" i="32" s="1"/>
  <c r="E95" i="32" a="1"/>
  <c r="E95" i="32" s="1"/>
  <c r="E96" i="32" a="1"/>
  <c r="E96" i="32" s="1"/>
  <c r="E97" i="32" a="1"/>
  <c r="E97" i="32" s="1"/>
  <c r="E98" i="32" a="1"/>
  <c r="E98" i="32" s="1"/>
  <c r="E99" i="32" a="1"/>
  <c r="E99" i="32" s="1"/>
  <c r="E100" i="32" a="1"/>
  <c r="E100" i="32" s="1"/>
  <c r="E101" i="32" a="1"/>
  <c r="E101" i="32" s="1"/>
  <c r="E102" i="32" a="1"/>
  <c r="E102" i="32" s="1"/>
  <c r="E103" i="32" a="1"/>
  <c r="E103" i="32" s="1"/>
  <c r="E104" i="32" a="1"/>
  <c r="E104" i="32" s="1"/>
  <c r="C8" i="32" a="1"/>
  <c r="C8" i="32" s="1"/>
  <c r="C9" i="32" a="1"/>
  <c r="C9" i="32" s="1"/>
  <c r="C10" i="32" a="1"/>
  <c r="C10" i="32" s="1"/>
  <c r="C11" i="32" a="1"/>
  <c r="C11" i="32" s="1"/>
  <c r="C12" i="32" a="1"/>
  <c r="C12" i="32" s="1"/>
  <c r="C13" i="32" a="1"/>
  <c r="C13" i="32" s="1"/>
  <c r="C14" i="32" a="1"/>
  <c r="C14" i="32" s="1"/>
  <c r="C15" i="32" a="1"/>
  <c r="C15" i="32" s="1"/>
  <c r="C16" i="32" a="1"/>
  <c r="C16" i="32" s="1"/>
  <c r="C17" i="32" a="1"/>
  <c r="C17" i="32" s="1"/>
  <c r="C18" i="32" a="1"/>
  <c r="C18" i="32" s="1"/>
  <c r="C19" i="32" a="1"/>
  <c r="C19" i="32" s="1"/>
  <c r="C20" i="32" a="1"/>
  <c r="C20" i="32" s="1"/>
  <c r="C21" i="32" a="1"/>
  <c r="C21" i="32" s="1"/>
  <c r="C22" i="32" a="1"/>
  <c r="C22" i="32" s="1"/>
  <c r="C23" i="32" a="1"/>
  <c r="C23" i="32" s="1"/>
  <c r="C24" i="32" a="1"/>
  <c r="C24" i="32" s="1"/>
  <c r="C25" i="32" a="1"/>
  <c r="C25" i="32" s="1"/>
  <c r="C26" i="32" a="1"/>
  <c r="C26" i="32" s="1"/>
  <c r="C27" i="32" a="1"/>
  <c r="C27" i="32" s="1"/>
  <c r="C28" i="32" a="1"/>
  <c r="C28" i="32" s="1"/>
  <c r="C29" i="32" a="1"/>
  <c r="C29" i="32" s="1"/>
  <c r="C30" i="32" a="1"/>
  <c r="C30" i="32" s="1"/>
  <c r="C31" i="32" a="1"/>
  <c r="C31" i="32" s="1"/>
  <c r="C32" i="32" a="1"/>
  <c r="C32" i="32" s="1"/>
  <c r="C33" i="32" a="1"/>
  <c r="C33" i="32" s="1"/>
  <c r="C34" i="32" a="1"/>
  <c r="C34" i="32" s="1"/>
  <c r="C35" i="32" a="1"/>
  <c r="C35" i="32" s="1"/>
  <c r="C36" i="32" a="1"/>
  <c r="C36" i="32" s="1"/>
  <c r="C37" i="32" a="1"/>
  <c r="C37" i="32" s="1"/>
  <c r="C38" i="32" a="1"/>
  <c r="C38" i="32" s="1"/>
  <c r="C39" i="32" a="1"/>
  <c r="C39" i="32" s="1"/>
  <c r="C40" i="32" a="1"/>
  <c r="C40" i="32" s="1"/>
  <c r="C41" i="32" a="1"/>
  <c r="C41" i="32" s="1"/>
  <c r="C42" i="32" a="1"/>
  <c r="C42" i="32" s="1"/>
  <c r="C43" i="32" a="1"/>
  <c r="C43" i="32" s="1"/>
  <c r="C44" i="32" a="1"/>
  <c r="C44" i="32" s="1"/>
  <c r="C45" i="32" a="1"/>
  <c r="C45" i="32" s="1"/>
  <c r="C46" i="32" a="1"/>
  <c r="C46" i="32" s="1"/>
  <c r="C47" i="32" a="1"/>
  <c r="C47" i="32" s="1"/>
  <c r="C48" i="32" a="1"/>
  <c r="C48" i="32" s="1"/>
  <c r="C49" i="32" a="1"/>
  <c r="C49" i="32" s="1"/>
  <c r="C50" i="32" a="1"/>
  <c r="C50" i="32" s="1"/>
  <c r="C51" i="32" a="1"/>
  <c r="C51" i="32" s="1"/>
  <c r="C52" i="32" a="1"/>
  <c r="C52" i="32" s="1"/>
  <c r="C53" i="32" a="1"/>
  <c r="C53" i="32" s="1"/>
  <c r="C54" i="32" a="1"/>
  <c r="C54" i="32" s="1"/>
  <c r="C55" i="32" a="1"/>
  <c r="C55" i="32" s="1"/>
  <c r="C56" i="32" a="1"/>
  <c r="C56" i="32" s="1"/>
  <c r="C57" i="32" a="1"/>
  <c r="C57" i="32" s="1"/>
  <c r="C58" i="32" a="1"/>
  <c r="C58" i="32" s="1"/>
  <c r="C59" i="32" a="1"/>
  <c r="C59" i="32" s="1"/>
  <c r="C60" i="32" a="1"/>
  <c r="C60" i="32" s="1"/>
  <c r="C61" i="32" a="1"/>
  <c r="C61" i="32" s="1"/>
  <c r="C62" i="32" a="1"/>
  <c r="C62" i="32" s="1"/>
  <c r="C63" i="32" a="1"/>
  <c r="C63" i="32" s="1"/>
  <c r="C64" i="32" a="1"/>
  <c r="C64" i="32" s="1"/>
  <c r="C65" i="32" a="1"/>
  <c r="C65" i="32" s="1"/>
  <c r="C66" i="32" a="1"/>
  <c r="C66" i="32" s="1"/>
  <c r="C67" i="32" a="1"/>
  <c r="C67" i="32" s="1"/>
  <c r="C68" i="32" a="1"/>
  <c r="C68" i="32" s="1"/>
  <c r="C69" i="32" a="1"/>
  <c r="C69" i="32" s="1"/>
  <c r="C70" i="32" a="1"/>
  <c r="C70" i="32" s="1"/>
  <c r="C71" i="32" a="1"/>
  <c r="C71" i="32" s="1"/>
  <c r="C72" i="32" a="1"/>
  <c r="C72" i="32" s="1"/>
  <c r="C73" i="32" a="1"/>
  <c r="C73" i="32" s="1"/>
  <c r="C74" i="32" a="1"/>
  <c r="C74" i="32" s="1"/>
  <c r="C75" i="32" a="1"/>
  <c r="C75" i="32" s="1"/>
  <c r="C76" i="32" a="1"/>
  <c r="C76" i="32" s="1"/>
  <c r="C77" i="32" a="1"/>
  <c r="C77" i="32" s="1"/>
  <c r="C78" i="32" a="1"/>
  <c r="C78" i="32" s="1"/>
  <c r="C79" i="32" a="1"/>
  <c r="C79" i="32" s="1"/>
  <c r="C80" i="32" a="1"/>
  <c r="C80" i="32" s="1"/>
  <c r="C81" i="32" a="1"/>
  <c r="C81" i="32" s="1"/>
  <c r="C82" i="32" a="1"/>
  <c r="C82" i="32" s="1"/>
  <c r="C83" i="32" a="1"/>
  <c r="C83" i="32" s="1"/>
  <c r="C84" i="32" a="1"/>
  <c r="C84" i="32" s="1"/>
  <c r="C85" i="32" a="1"/>
  <c r="C85" i="32" s="1"/>
  <c r="C86" i="32" a="1"/>
  <c r="C86" i="32" s="1"/>
  <c r="C87" i="32" a="1"/>
  <c r="C87" i="32" s="1"/>
  <c r="C88" i="32" a="1"/>
  <c r="C88" i="32" s="1"/>
  <c r="C89" i="32" a="1"/>
  <c r="C89" i="32" s="1"/>
  <c r="C90" i="32" a="1"/>
  <c r="C90" i="32" s="1"/>
  <c r="C91" i="32" a="1"/>
  <c r="C91" i="32" s="1"/>
  <c r="C92" i="32" a="1"/>
  <c r="C92" i="32" s="1"/>
  <c r="C93" i="32" a="1"/>
  <c r="C93" i="32" s="1"/>
  <c r="C94" i="32" a="1"/>
  <c r="C94" i="32" s="1"/>
  <c r="C95" i="32" a="1"/>
  <c r="C95" i="32" s="1"/>
  <c r="C96" i="32" a="1"/>
  <c r="C96" i="32" s="1"/>
  <c r="C97" i="32" a="1"/>
  <c r="C97" i="32" s="1"/>
  <c r="C98" i="32" a="1"/>
  <c r="C98" i="32" s="1"/>
  <c r="C99" i="32" a="1"/>
  <c r="C99" i="32" s="1"/>
  <c r="C100" i="32" a="1"/>
  <c r="C100" i="32" s="1"/>
  <c r="C101" i="32" a="1"/>
  <c r="C101" i="32" s="1"/>
  <c r="C102" i="32" a="1"/>
  <c r="C102" i="32" s="1"/>
  <c r="C103" i="32" a="1"/>
  <c r="C103" i="32" s="1"/>
  <c r="C104" i="32" a="1"/>
  <c r="C104" i="32" s="1"/>
  <c r="A6" i="32" a="1"/>
  <c r="A6" i="32" s="1"/>
  <c r="A7" i="32" a="1"/>
  <c r="A7" i="32" s="1"/>
  <c r="A8" i="32" a="1"/>
  <c r="A8" i="32" s="1"/>
  <c r="A9" i="32" a="1"/>
  <c r="A9" i="32" s="1"/>
  <c r="A10" i="32" a="1"/>
  <c r="A10" i="32" s="1"/>
  <c r="A11" i="32" a="1"/>
  <c r="A11" i="32" s="1"/>
  <c r="A12" i="32" a="1"/>
  <c r="A12" i="32" s="1"/>
  <c r="A13" i="32" a="1"/>
  <c r="A13" i="32" s="1"/>
  <c r="A14" i="32" a="1"/>
  <c r="A14" i="32" s="1"/>
  <c r="A15" i="32" a="1"/>
  <c r="A15" i="32" s="1"/>
  <c r="A16" i="32" a="1"/>
  <c r="A16" i="32" s="1"/>
  <c r="A17" i="32" a="1"/>
  <c r="A17" i="32" s="1"/>
  <c r="A18" i="32" a="1"/>
  <c r="A18" i="32" s="1"/>
  <c r="A19" i="32" a="1"/>
  <c r="A19" i="32" s="1"/>
  <c r="A20" i="32" a="1"/>
  <c r="A20" i="32" s="1"/>
  <c r="A21" i="32" a="1"/>
  <c r="A21" i="32" s="1"/>
  <c r="A22" i="32" a="1"/>
  <c r="A22" i="32" s="1"/>
  <c r="A23" i="32" a="1"/>
  <c r="A23" i="32" s="1"/>
  <c r="A24" i="32" a="1"/>
  <c r="A24" i="32" s="1"/>
  <c r="A25" i="32" a="1"/>
  <c r="A25" i="32" s="1"/>
  <c r="A26" i="32" a="1"/>
  <c r="A26" i="32" s="1"/>
  <c r="A27" i="32" a="1"/>
  <c r="A27" i="32" s="1"/>
  <c r="A28" i="32" a="1"/>
  <c r="A28" i="32" s="1"/>
  <c r="A29" i="32" a="1"/>
  <c r="A29" i="32" s="1"/>
  <c r="A30" i="32" a="1"/>
  <c r="A30" i="32" s="1"/>
  <c r="A31" i="32" a="1"/>
  <c r="A31" i="32" s="1"/>
  <c r="A32" i="32" a="1"/>
  <c r="A32" i="32" s="1"/>
  <c r="A33" i="32" a="1"/>
  <c r="A33" i="32" s="1"/>
  <c r="A34" i="32" a="1"/>
  <c r="A34" i="32" s="1"/>
  <c r="A35" i="32" a="1"/>
  <c r="A35" i="32" s="1"/>
  <c r="A36" i="32" a="1"/>
  <c r="A36" i="32" s="1"/>
  <c r="A37" i="32" a="1"/>
  <c r="A37" i="32" s="1"/>
  <c r="A38" i="32" a="1"/>
  <c r="A38" i="32" s="1"/>
  <c r="A39" i="32" a="1"/>
  <c r="A39" i="32" s="1"/>
  <c r="A40" i="32" a="1"/>
  <c r="A40" i="32" s="1"/>
  <c r="A41" i="32" a="1"/>
  <c r="A41" i="32" s="1"/>
  <c r="A42" i="32" a="1"/>
  <c r="A42" i="32" s="1"/>
  <c r="A43" i="32" a="1"/>
  <c r="A43" i="32" s="1"/>
  <c r="A44" i="32" a="1"/>
  <c r="A44" i="32" s="1"/>
  <c r="A45" i="32" a="1"/>
  <c r="A45" i="32" s="1"/>
  <c r="A46" i="32" a="1"/>
  <c r="A46" i="32" s="1"/>
  <c r="A47" i="32" a="1"/>
  <c r="A47" i="32" s="1"/>
  <c r="A48" i="32" a="1"/>
  <c r="A48" i="32" s="1"/>
  <c r="A49" i="32" a="1"/>
  <c r="A49" i="32" s="1"/>
  <c r="A50" i="32" a="1"/>
  <c r="A50" i="32" s="1"/>
  <c r="A51" i="32" a="1"/>
  <c r="A51" i="32" s="1"/>
  <c r="A52" i="32" a="1"/>
  <c r="A52" i="32" s="1"/>
  <c r="A53" i="32" a="1"/>
  <c r="A53" i="32" s="1"/>
  <c r="A54" i="32" a="1"/>
  <c r="A54" i="32" s="1"/>
  <c r="A55" i="32" a="1"/>
  <c r="A55" i="32" s="1"/>
  <c r="A56" i="32" a="1"/>
  <c r="A56" i="32" s="1"/>
  <c r="A57" i="32" a="1"/>
  <c r="A57" i="32" s="1"/>
  <c r="A58" i="32" a="1"/>
  <c r="A58" i="32" s="1"/>
  <c r="A59" i="32" a="1"/>
  <c r="A59" i="32" s="1"/>
  <c r="A60" i="32" a="1"/>
  <c r="A60" i="32" s="1"/>
  <c r="A61" i="32" a="1"/>
  <c r="A61" i="32" s="1"/>
  <c r="A62" i="32" a="1"/>
  <c r="A62" i="32" s="1"/>
  <c r="A63" i="32" a="1"/>
  <c r="A63" i="32" s="1"/>
  <c r="A64" i="32" a="1"/>
  <c r="A64" i="32" s="1"/>
  <c r="A65" i="32" a="1"/>
  <c r="A65" i="32" s="1"/>
  <c r="A66" i="32" a="1"/>
  <c r="A66" i="32" s="1"/>
  <c r="A67" i="32" a="1"/>
  <c r="A67" i="32" s="1"/>
  <c r="A68" i="32" a="1"/>
  <c r="A68" i="32" s="1"/>
  <c r="A69" i="32" a="1"/>
  <c r="A69" i="32" s="1"/>
  <c r="A70" i="32" a="1"/>
  <c r="A70" i="32" s="1"/>
  <c r="A71" i="32" a="1"/>
  <c r="A71" i="32" s="1"/>
  <c r="A72" i="32" a="1"/>
  <c r="A72" i="32" s="1"/>
  <c r="A73" i="32" a="1"/>
  <c r="A73" i="32" s="1"/>
  <c r="A74" i="32" a="1"/>
  <c r="A74" i="32" s="1"/>
  <c r="A75" i="32" a="1"/>
  <c r="A75" i="32" s="1"/>
  <c r="A76" i="32" a="1"/>
  <c r="A76" i="32" s="1"/>
  <c r="A77" i="32" a="1"/>
  <c r="A77" i="32" s="1"/>
  <c r="A78" i="32" a="1"/>
  <c r="A78" i="32" s="1"/>
  <c r="A79" i="32" a="1"/>
  <c r="A79" i="32" s="1"/>
  <c r="A80" i="32" a="1"/>
  <c r="A80" i="32" s="1"/>
  <c r="A81" i="32" a="1"/>
  <c r="A81" i="32" s="1"/>
  <c r="A82" i="32" a="1"/>
  <c r="A82" i="32" s="1"/>
  <c r="A83" i="32" a="1"/>
  <c r="A83" i="32" s="1"/>
  <c r="A84" i="32" a="1"/>
  <c r="A84" i="32" s="1"/>
  <c r="A85" i="32" a="1"/>
  <c r="A85" i="32" s="1"/>
  <c r="A86" i="32" a="1"/>
  <c r="A86" i="32" s="1"/>
  <c r="A87" i="32" a="1"/>
  <c r="A87" i="32" s="1"/>
  <c r="A88" i="32" a="1"/>
  <c r="A88" i="32" s="1"/>
  <c r="A89" i="32" a="1"/>
  <c r="A89" i="32" s="1"/>
  <c r="A90" i="32" a="1"/>
  <c r="A90" i="32" s="1"/>
  <c r="A91" i="32" a="1"/>
  <c r="A91" i="32" s="1"/>
  <c r="A92" i="32" a="1"/>
  <c r="A92" i="32" s="1"/>
  <c r="A93" i="32" a="1"/>
  <c r="A93" i="32" s="1"/>
  <c r="A94" i="32" a="1"/>
  <c r="A94" i="32" s="1"/>
  <c r="A95" i="32" a="1"/>
  <c r="A95" i="32" s="1"/>
  <c r="A96" i="32" a="1"/>
  <c r="A96" i="32" s="1"/>
  <c r="A97" i="32" a="1"/>
  <c r="A97" i="32" s="1"/>
  <c r="A98" i="32" a="1"/>
  <c r="A98" i="32" s="1"/>
  <c r="A99" i="32" a="1"/>
  <c r="A99" i="32" s="1"/>
  <c r="A100" i="32" a="1"/>
  <c r="A100" i="32" s="1"/>
  <c r="A101" i="32" a="1"/>
  <c r="A101" i="32" s="1"/>
  <c r="A102" i="32" a="1"/>
  <c r="A102" i="32" s="1"/>
  <c r="A103" i="32" a="1"/>
  <c r="A103" i="32" s="1"/>
  <c r="A104" i="32" a="1"/>
  <c r="A104" i="32" s="1"/>
  <c r="A11" i="31" l="1"/>
  <c r="A10" i="31"/>
  <c r="C6" i="32" s="1" a="1"/>
  <c r="C6" i="32" s="1"/>
  <c r="A9" i="31"/>
  <c r="W5" i="32" s="1" a="1"/>
  <c r="W5" i="32" s="1"/>
  <c r="A12" i="31"/>
  <c r="A13" i="31"/>
  <c r="A14" i="31"/>
  <c r="A15" i="31"/>
  <c r="C7" i="32" s="1" a="1"/>
  <c r="C7" i="32" s="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107" i="31"/>
  <c r="A108" i="31"/>
  <c r="Y4" i="31"/>
  <c r="Y4" i="46" s="1"/>
  <c r="Y5" i="31"/>
  <c r="Y5" i="35" s="1"/>
  <c r="Y3" i="31"/>
  <c r="Y3" i="40" s="1"/>
  <c r="X3" i="31"/>
  <c r="B3" i="35" s="1"/>
  <c r="X4" i="31"/>
  <c r="B4" i="35" s="1"/>
  <c r="X5" i="31"/>
  <c r="B5" i="45" s="1"/>
  <c r="E5" i="32" l="1" a="1"/>
  <c r="E5" i="32" s="1"/>
  <c r="C5" i="32" a="1"/>
  <c r="C5" i="32" s="1"/>
  <c r="A5" i="32" a="1"/>
  <c r="A5" i="32" s="1"/>
  <c r="I5" i="32" a="1"/>
  <c r="I5" i="32" s="1"/>
  <c r="G5" i="32" a="1"/>
  <c r="G5" i="32" s="1"/>
  <c r="E6" i="32" a="1"/>
  <c r="E6" i="32" s="1"/>
  <c r="B5" i="37"/>
  <c r="B4" i="38"/>
  <c r="B4" i="37"/>
  <c r="B4" i="40"/>
  <c r="B4" i="44"/>
  <c r="B4" i="41"/>
  <c r="B4" i="42"/>
  <c r="B4" i="46"/>
  <c r="B3" i="38"/>
  <c r="B3" i="37"/>
  <c r="Y4" i="44"/>
  <c r="Y5" i="42"/>
  <c r="Y3" i="38"/>
  <c r="Y4" i="38"/>
  <c r="Y5" i="43"/>
  <c r="Y4" i="45"/>
  <c r="Y5" i="40"/>
  <c r="Y3" i="37"/>
  <c r="Y3" i="39"/>
  <c r="Y4" i="43"/>
  <c r="Y3" i="46"/>
  <c r="Y4" i="42"/>
  <c r="Y4" i="40"/>
  <c r="Y5" i="38"/>
  <c r="Y5" i="39"/>
  <c r="Y4" i="41"/>
  <c r="Y3" i="44"/>
  <c r="Y5" i="45"/>
  <c r="Y3" i="41"/>
  <c r="Y5" i="41"/>
  <c r="Y4" i="35"/>
  <c r="Y4" i="39"/>
  <c r="Y3" i="42"/>
  <c r="Y5" i="46"/>
  <c r="Y4" i="36"/>
  <c r="Y5" i="36"/>
  <c r="Y3" i="45"/>
  <c r="Y3" i="43"/>
  <c r="Y4" i="37"/>
  <c r="Y5" i="37"/>
  <c r="Y3" i="35"/>
  <c r="Y3" i="36"/>
  <c r="Y5" i="44"/>
  <c r="B5" i="36"/>
  <c r="B3" i="39"/>
  <c r="B5" i="40"/>
  <c r="B3" i="43"/>
  <c r="B5" i="44"/>
  <c r="B4" i="39"/>
  <c r="B4" i="43"/>
  <c r="B5" i="39"/>
  <c r="B3" i="42"/>
  <c r="B5" i="43"/>
  <c r="B3" i="46"/>
  <c r="B5" i="35"/>
  <c r="B5" i="38"/>
  <c r="B3" i="41"/>
  <c r="B5" i="42"/>
  <c r="B3" i="45"/>
  <c r="B5" i="46"/>
  <c r="B3" i="36"/>
  <c r="B3" i="40"/>
  <c r="B5" i="41"/>
  <c r="B3" i="44"/>
  <c r="B4" i="45"/>
  <c r="B4" i="36"/>
  <c r="D7" i="31" l="1"/>
  <c r="A7" i="35" s="1"/>
  <c r="A7" i="41" l="1"/>
  <c r="A7" i="42"/>
  <c r="A7" i="43"/>
  <c r="A7" i="36"/>
  <c r="A7" i="44"/>
  <c r="A7" i="37"/>
  <c r="A7" i="45"/>
  <c r="A7" i="38"/>
  <c r="A7" i="46"/>
  <c r="A7" i="39"/>
  <c r="A7" i="40"/>
  <c r="AG13" i="35" l="1"/>
  <c r="AG45" i="46" l="1"/>
  <c r="AI45" i="46" s="1"/>
  <c r="AG44" i="46"/>
  <c r="AI44" i="46" s="1"/>
  <c r="AG43" i="46"/>
  <c r="AI43" i="46" s="1"/>
  <c r="AG42" i="46"/>
  <c r="AI42" i="46" s="1"/>
  <c r="AG41" i="46"/>
  <c r="AI41" i="46" s="1"/>
  <c r="AG40" i="46"/>
  <c r="AI40" i="46" s="1"/>
  <c r="AG39" i="46"/>
  <c r="AI39" i="46" s="1"/>
  <c r="AG38" i="46"/>
  <c r="AI38" i="46" s="1"/>
  <c r="AG37" i="46"/>
  <c r="AI37" i="46" s="1"/>
  <c r="AG36" i="46"/>
  <c r="AI36" i="46" s="1"/>
  <c r="AG35" i="46"/>
  <c r="AI35" i="46" s="1"/>
  <c r="AG34" i="46"/>
  <c r="AI34" i="46" s="1"/>
  <c r="AG33" i="46"/>
  <c r="AI33" i="46" s="1"/>
  <c r="AG32" i="46"/>
  <c r="AI32" i="46" s="1"/>
  <c r="AG31" i="46"/>
  <c r="AI31" i="46" s="1"/>
  <c r="AG30" i="46"/>
  <c r="AI30" i="46" s="1"/>
  <c r="AG29" i="46"/>
  <c r="AI29" i="46" s="1"/>
  <c r="AG28" i="46"/>
  <c r="AI28" i="46" s="1"/>
  <c r="AG27" i="46"/>
  <c r="AI27" i="46" s="1"/>
  <c r="AG26" i="46"/>
  <c r="AI26" i="46" s="1"/>
  <c r="AG25" i="46"/>
  <c r="AI25" i="46" s="1"/>
  <c r="AG24" i="46"/>
  <c r="AI24" i="46" s="1"/>
  <c r="AG23" i="46"/>
  <c r="AI23" i="46" s="1"/>
  <c r="AG22" i="46"/>
  <c r="AI22" i="46" s="1"/>
  <c r="AG21" i="46"/>
  <c r="AI21" i="46" s="1"/>
  <c r="AG20" i="46"/>
  <c r="AI20" i="46" s="1"/>
  <c r="AG19" i="46"/>
  <c r="AI19" i="46" s="1"/>
  <c r="AG18" i="46"/>
  <c r="AI18" i="46" s="1"/>
  <c r="AG17" i="46"/>
  <c r="AI17" i="46" s="1"/>
  <c r="AG16" i="46"/>
  <c r="AI16" i="46" s="1"/>
  <c r="AG15" i="46"/>
  <c r="AI15" i="46" s="1"/>
  <c r="AG14" i="46"/>
  <c r="AI14" i="46" s="1"/>
  <c r="AG13" i="46"/>
  <c r="AI13" i="46" s="1"/>
  <c r="AG12" i="46"/>
  <c r="AI12" i="46" s="1"/>
  <c r="AG11" i="46"/>
  <c r="AI11" i="46" s="1"/>
  <c r="AG10" i="46"/>
  <c r="AI10" i="46" s="1"/>
  <c r="AG9" i="46"/>
  <c r="AF45" i="45"/>
  <c r="AH45" i="45" s="1"/>
  <c r="AF44" i="45"/>
  <c r="AH44" i="45" s="1"/>
  <c r="AF43" i="45"/>
  <c r="AH43" i="45" s="1"/>
  <c r="AF42" i="45"/>
  <c r="AH42" i="45" s="1"/>
  <c r="AF41" i="45"/>
  <c r="AH41" i="45" s="1"/>
  <c r="AF40" i="45"/>
  <c r="AH40" i="45" s="1"/>
  <c r="AF39" i="45"/>
  <c r="AH39" i="45" s="1"/>
  <c r="AF38" i="45"/>
  <c r="AH38" i="45" s="1"/>
  <c r="AF37" i="45"/>
  <c r="AH37" i="45" s="1"/>
  <c r="AF36" i="45"/>
  <c r="AH36" i="45" s="1"/>
  <c r="AF35" i="45"/>
  <c r="AH35" i="45" s="1"/>
  <c r="AF34" i="45"/>
  <c r="AH34" i="45" s="1"/>
  <c r="AF33" i="45"/>
  <c r="AH33" i="45" s="1"/>
  <c r="AF32" i="45"/>
  <c r="AH32" i="45" s="1"/>
  <c r="AF31" i="45"/>
  <c r="AH31" i="45" s="1"/>
  <c r="AF30" i="45"/>
  <c r="AH30" i="45" s="1"/>
  <c r="AF29" i="45"/>
  <c r="AH29" i="45" s="1"/>
  <c r="AF28" i="45"/>
  <c r="AH28" i="45" s="1"/>
  <c r="AF27" i="45"/>
  <c r="AH27" i="45" s="1"/>
  <c r="AF26" i="45"/>
  <c r="AH26" i="45" s="1"/>
  <c r="AF25" i="45"/>
  <c r="AH25" i="45" s="1"/>
  <c r="AF24" i="45"/>
  <c r="AH24" i="45" s="1"/>
  <c r="AF23" i="45"/>
  <c r="AH23" i="45" s="1"/>
  <c r="AF22" i="45"/>
  <c r="AH22" i="45" s="1"/>
  <c r="AF21" i="45"/>
  <c r="AH21" i="45" s="1"/>
  <c r="AF20" i="45"/>
  <c r="AH20" i="45" s="1"/>
  <c r="AF19" i="45"/>
  <c r="AH19" i="45" s="1"/>
  <c r="AF18" i="45"/>
  <c r="AH18" i="45" s="1"/>
  <c r="AF17" i="45"/>
  <c r="AH17" i="45" s="1"/>
  <c r="AF16" i="45"/>
  <c r="AH16" i="45" s="1"/>
  <c r="AF15" i="45"/>
  <c r="AH15" i="45" s="1"/>
  <c r="AF14" i="45"/>
  <c r="AH14" i="45" s="1"/>
  <c r="AF13" i="45"/>
  <c r="AH13" i="45" s="1"/>
  <c r="AF12" i="45"/>
  <c r="AH12" i="45" s="1"/>
  <c r="AF11" i="45"/>
  <c r="AH11" i="45" s="1"/>
  <c r="AF10" i="45"/>
  <c r="AH10" i="45" s="1"/>
  <c r="AF9" i="45"/>
  <c r="AG45" i="44"/>
  <c r="AI45" i="44" s="1"/>
  <c r="AG44" i="44"/>
  <c r="AI44" i="44" s="1"/>
  <c r="AG43" i="44"/>
  <c r="AI43" i="44" s="1"/>
  <c r="AG42" i="44"/>
  <c r="AI42" i="44" s="1"/>
  <c r="AG41" i="44"/>
  <c r="AI41" i="44" s="1"/>
  <c r="AG40" i="44"/>
  <c r="AI40" i="44" s="1"/>
  <c r="AG39" i="44"/>
  <c r="AI39" i="44" s="1"/>
  <c r="AG38" i="44"/>
  <c r="AI38" i="44" s="1"/>
  <c r="AG37" i="44"/>
  <c r="AI37" i="44" s="1"/>
  <c r="AG36" i="44"/>
  <c r="AI36" i="44" s="1"/>
  <c r="AG35" i="44"/>
  <c r="AI35" i="44" s="1"/>
  <c r="AG34" i="44"/>
  <c r="AI34" i="44" s="1"/>
  <c r="AG33" i="44"/>
  <c r="AI33" i="44" s="1"/>
  <c r="AG32" i="44"/>
  <c r="AI32" i="44" s="1"/>
  <c r="AG31" i="44"/>
  <c r="AI31" i="44" s="1"/>
  <c r="AG30" i="44"/>
  <c r="AI30" i="44" s="1"/>
  <c r="AG29" i="44"/>
  <c r="AI29" i="44" s="1"/>
  <c r="AG28" i="44"/>
  <c r="AI28" i="44" s="1"/>
  <c r="AG27" i="44"/>
  <c r="AI27" i="44" s="1"/>
  <c r="AG26" i="44"/>
  <c r="AI26" i="44" s="1"/>
  <c r="AG25" i="44"/>
  <c r="AI25" i="44" s="1"/>
  <c r="AG24" i="44"/>
  <c r="AI24" i="44" s="1"/>
  <c r="AG23" i="44"/>
  <c r="AI23" i="44" s="1"/>
  <c r="AG22" i="44"/>
  <c r="AI22" i="44" s="1"/>
  <c r="AG21" i="44"/>
  <c r="AI21" i="44" s="1"/>
  <c r="AG20" i="44"/>
  <c r="AI20" i="44" s="1"/>
  <c r="AG19" i="44"/>
  <c r="AI19" i="44" s="1"/>
  <c r="AG18" i="44"/>
  <c r="AI18" i="44" s="1"/>
  <c r="AG17" i="44"/>
  <c r="AI17" i="44" s="1"/>
  <c r="AG16" i="44"/>
  <c r="AI16" i="44" s="1"/>
  <c r="AG15" i="44"/>
  <c r="AI15" i="44" s="1"/>
  <c r="AG14" i="44"/>
  <c r="AI14" i="44" s="1"/>
  <c r="AG13" i="44"/>
  <c r="AI13" i="44" s="1"/>
  <c r="AG12" i="44"/>
  <c r="AI12" i="44" s="1"/>
  <c r="AG11" i="44"/>
  <c r="AI11" i="44" s="1"/>
  <c r="AG10" i="44"/>
  <c r="AI10" i="44" s="1"/>
  <c r="AG9" i="44"/>
  <c r="AF45" i="43"/>
  <c r="AH45" i="43" s="1"/>
  <c r="AF44" i="43"/>
  <c r="AH44" i="43" s="1"/>
  <c r="AF43" i="43"/>
  <c r="AH43" i="43" s="1"/>
  <c r="AF42" i="43"/>
  <c r="AH42" i="43" s="1"/>
  <c r="AF41" i="43"/>
  <c r="AH41" i="43" s="1"/>
  <c r="AF40" i="43"/>
  <c r="AH40" i="43" s="1"/>
  <c r="AF39" i="43"/>
  <c r="AH39" i="43" s="1"/>
  <c r="AF38" i="43"/>
  <c r="AH38" i="43" s="1"/>
  <c r="AF37" i="43"/>
  <c r="AH37" i="43" s="1"/>
  <c r="AF36" i="43"/>
  <c r="AH36" i="43" s="1"/>
  <c r="AF35" i="43"/>
  <c r="AH35" i="43" s="1"/>
  <c r="AF34" i="43"/>
  <c r="AH34" i="43" s="1"/>
  <c r="AF33" i="43"/>
  <c r="AH33" i="43" s="1"/>
  <c r="AF32" i="43"/>
  <c r="AH32" i="43" s="1"/>
  <c r="AF31" i="43"/>
  <c r="AH31" i="43" s="1"/>
  <c r="AF30" i="43"/>
  <c r="AH30" i="43" s="1"/>
  <c r="AF29" i="43"/>
  <c r="AH29" i="43" s="1"/>
  <c r="AF28" i="43"/>
  <c r="AH28" i="43" s="1"/>
  <c r="AF27" i="43"/>
  <c r="AH27" i="43" s="1"/>
  <c r="AF26" i="43"/>
  <c r="AH26" i="43" s="1"/>
  <c r="AF25" i="43"/>
  <c r="AH25" i="43" s="1"/>
  <c r="AF24" i="43"/>
  <c r="AH24" i="43" s="1"/>
  <c r="AF23" i="43"/>
  <c r="AH23" i="43" s="1"/>
  <c r="AF22" i="43"/>
  <c r="AH22" i="43" s="1"/>
  <c r="AF21" i="43"/>
  <c r="AH21" i="43" s="1"/>
  <c r="AF20" i="43"/>
  <c r="AH20" i="43" s="1"/>
  <c r="AF19" i="43"/>
  <c r="AH19" i="43" s="1"/>
  <c r="AF18" i="43"/>
  <c r="AH18" i="43" s="1"/>
  <c r="AF17" i="43"/>
  <c r="AH17" i="43" s="1"/>
  <c r="AF16" i="43"/>
  <c r="AH16" i="43" s="1"/>
  <c r="AF15" i="43"/>
  <c r="AH15" i="43" s="1"/>
  <c r="AF14" i="43"/>
  <c r="AH14" i="43" s="1"/>
  <c r="AF13" i="43"/>
  <c r="AH13" i="43" s="1"/>
  <c r="AF12" i="43"/>
  <c r="AH12" i="43" s="1"/>
  <c r="AF11" i="43"/>
  <c r="AH11" i="43" s="1"/>
  <c r="AF10" i="43"/>
  <c r="AH10" i="43" s="1"/>
  <c r="AF9" i="43"/>
  <c r="AG45" i="42"/>
  <c r="AI45" i="42" s="1"/>
  <c r="AG44" i="42"/>
  <c r="AI44" i="42" s="1"/>
  <c r="AG43" i="42"/>
  <c r="AI43" i="42" s="1"/>
  <c r="AG42" i="42"/>
  <c r="AI42" i="42" s="1"/>
  <c r="AG41" i="42"/>
  <c r="AI41" i="42" s="1"/>
  <c r="AG40" i="42"/>
  <c r="AI40" i="42" s="1"/>
  <c r="AG39" i="42"/>
  <c r="AI39" i="42" s="1"/>
  <c r="AG38" i="42"/>
  <c r="AI38" i="42" s="1"/>
  <c r="AG37" i="42"/>
  <c r="AI37" i="42" s="1"/>
  <c r="AG36" i="42"/>
  <c r="AI36" i="42" s="1"/>
  <c r="AG35" i="42"/>
  <c r="AI35" i="42" s="1"/>
  <c r="AG34" i="42"/>
  <c r="AI34" i="42" s="1"/>
  <c r="AG33" i="42"/>
  <c r="AI33" i="42" s="1"/>
  <c r="AG32" i="42"/>
  <c r="AI32" i="42" s="1"/>
  <c r="AG31" i="42"/>
  <c r="AI31" i="42" s="1"/>
  <c r="AG30" i="42"/>
  <c r="AI30" i="42" s="1"/>
  <c r="AG29" i="42"/>
  <c r="AI29" i="42" s="1"/>
  <c r="AG28" i="42"/>
  <c r="AI28" i="42" s="1"/>
  <c r="AG27" i="42"/>
  <c r="AI27" i="42" s="1"/>
  <c r="AG26" i="42"/>
  <c r="AI26" i="42" s="1"/>
  <c r="AG25" i="42"/>
  <c r="AI25" i="42" s="1"/>
  <c r="AG24" i="42"/>
  <c r="AI24" i="42" s="1"/>
  <c r="AG23" i="42"/>
  <c r="AI23" i="42" s="1"/>
  <c r="AG22" i="42"/>
  <c r="AI22" i="42" s="1"/>
  <c r="AG21" i="42"/>
  <c r="AI21" i="42" s="1"/>
  <c r="AG20" i="42"/>
  <c r="AI20" i="42" s="1"/>
  <c r="AG19" i="42"/>
  <c r="AI19" i="42" s="1"/>
  <c r="AG18" i="42"/>
  <c r="AI18" i="42" s="1"/>
  <c r="AG17" i="42"/>
  <c r="AI17" i="42" s="1"/>
  <c r="AG16" i="42"/>
  <c r="AI16" i="42" s="1"/>
  <c r="AG15" i="42"/>
  <c r="AI15" i="42" s="1"/>
  <c r="AG14" i="42"/>
  <c r="AI14" i="42" s="1"/>
  <c r="AG13" i="42"/>
  <c r="AI13" i="42" s="1"/>
  <c r="AG12" i="42"/>
  <c r="AI12" i="42" s="1"/>
  <c r="AG11" i="42"/>
  <c r="AI11" i="42" s="1"/>
  <c r="AG10" i="42"/>
  <c r="AI10" i="42" s="1"/>
  <c r="AG9" i="42"/>
  <c r="AG46" i="44" l="1"/>
  <c r="AG46" i="42"/>
  <c r="AI9" i="42"/>
  <c r="AG46" i="46"/>
  <c r="AF46" i="45"/>
  <c r="AF46" i="43"/>
  <c r="AI9" i="46"/>
  <c r="AI46" i="46" s="1"/>
  <c r="AH9" i="45"/>
  <c r="AH46" i="45" s="1"/>
  <c r="AI9" i="44"/>
  <c r="AI46" i="44" s="1"/>
  <c r="AH9" i="43"/>
  <c r="AH46" i="43" s="1"/>
  <c r="AI46" i="42"/>
  <c r="AG45" i="41"/>
  <c r="AI45" i="41" s="1"/>
  <c r="AG44" i="41"/>
  <c r="AI44" i="41" s="1"/>
  <c r="AG43" i="41"/>
  <c r="AI43" i="41" s="1"/>
  <c r="AG42" i="41"/>
  <c r="AI42" i="41" s="1"/>
  <c r="AG41" i="41"/>
  <c r="AI41" i="41" s="1"/>
  <c r="AG40" i="41"/>
  <c r="AI40" i="41" s="1"/>
  <c r="AG39" i="41"/>
  <c r="AI39" i="41" s="1"/>
  <c r="AG38" i="41"/>
  <c r="AI38" i="41" s="1"/>
  <c r="AG37" i="41"/>
  <c r="AI37" i="41" s="1"/>
  <c r="AG36" i="41"/>
  <c r="AI36" i="41" s="1"/>
  <c r="AG35" i="41"/>
  <c r="AI35" i="41" s="1"/>
  <c r="AG34" i="41"/>
  <c r="AI34" i="41" s="1"/>
  <c r="AG33" i="41"/>
  <c r="AI33" i="41" s="1"/>
  <c r="AG32" i="41"/>
  <c r="AI32" i="41" s="1"/>
  <c r="AG31" i="41"/>
  <c r="AI31" i="41" s="1"/>
  <c r="AG30" i="41"/>
  <c r="AI30" i="41" s="1"/>
  <c r="AG29" i="41"/>
  <c r="AI29" i="41" s="1"/>
  <c r="AG28" i="41"/>
  <c r="AI28" i="41" s="1"/>
  <c r="AG27" i="41"/>
  <c r="AI27" i="41" s="1"/>
  <c r="AG26" i="41"/>
  <c r="AI26" i="41" s="1"/>
  <c r="AG25" i="41"/>
  <c r="AI25" i="41" s="1"/>
  <c r="AG24" i="41"/>
  <c r="AI24" i="41" s="1"/>
  <c r="AG23" i="41"/>
  <c r="AI23" i="41" s="1"/>
  <c r="AG22" i="41"/>
  <c r="AI22" i="41" s="1"/>
  <c r="AG21" i="41"/>
  <c r="AI21" i="41" s="1"/>
  <c r="AG20" i="41"/>
  <c r="AI20" i="41" s="1"/>
  <c r="AG19" i="41"/>
  <c r="AI19" i="41" s="1"/>
  <c r="AG18" i="41"/>
  <c r="AI18" i="41" s="1"/>
  <c r="AG17" i="41"/>
  <c r="AI17" i="41" s="1"/>
  <c r="AG16" i="41"/>
  <c r="AI16" i="41" s="1"/>
  <c r="AG15" i="41"/>
  <c r="AI15" i="41" s="1"/>
  <c r="AG14" i="41"/>
  <c r="AI14" i="41" s="1"/>
  <c r="AG13" i="41"/>
  <c r="AI13" i="41" s="1"/>
  <c r="AG12" i="41"/>
  <c r="AI12" i="41" s="1"/>
  <c r="AG11" i="41"/>
  <c r="AI11" i="41" s="1"/>
  <c r="AG10" i="41"/>
  <c r="AI10" i="41" s="1"/>
  <c r="AG9" i="41"/>
  <c r="AF45" i="40"/>
  <c r="AH45" i="40" s="1"/>
  <c r="AF44" i="40"/>
  <c r="AH44" i="40" s="1"/>
  <c r="AF43" i="40"/>
  <c r="AH43" i="40" s="1"/>
  <c r="AF42" i="40"/>
  <c r="AH42" i="40" s="1"/>
  <c r="AF41" i="40"/>
  <c r="AH41" i="40" s="1"/>
  <c r="AF40" i="40"/>
  <c r="AH40" i="40" s="1"/>
  <c r="AF39" i="40"/>
  <c r="AH39" i="40" s="1"/>
  <c r="AF38" i="40"/>
  <c r="AH38" i="40" s="1"/>
  <c r="AF37" i="40"/>
  <c r="AH37" i="40" s="1"/>
  <c r="AF36" i="40"/>
  <c r="AH36" i="40" s="1"/>
  <c r="AF35" i="40"/>
  <c r="AH35" i="40" s="1"/>
  <c r="AF34" i="40"/>
  <c r="AH34" i="40" s="1"/>
  <c r="AF33" i="40"/>
  <c r="AH33" i="40" s="1"/>
  <c r="AF32" i="40"/>
  <c r="AH32" i="40" s="1"/>
  <c r="AF31" i="40"/>
  <c r="AH31" i="40" s="1"/>
  <c r="AF30" i="40"/>
  <c r="AH30" i="40" s="1"/>
  <c r="AF29" i="40"/>
  <c r="AH29" i="40" s="1"/>
  <c r="AF28" i="40"/>
  <c r="AH28" i="40" s="1"/>
  <c r="AF27" i="40"/>
  <c r="AH27" i="40" s="1"/>
  <c r="AF26" i="40"/>
  <c r="AH26" i="40" s="1"/>
  <c r="AF25" i="40"/>
  <c r="AH25" i="40" s="1"/>
  <c r="AF24" i="40"/>
  <c r="AH24" i="40" s="1"/>
  <c r="AF23" i="40"/>
  <c r="AH23" i="40" s="1"/>
  <c r="AF22" i="40"/>
  <c r="AH22" i="40" s="1"/>
  <c r="AF21" i="40"/>
  <c r="AH21" i="40" s="1"/>
  <c r="AF20" i="40"/>
  <c r="AH20" i="40" s="1"/>
  <c r="AF19" i="40"/>
  <c r="AH19" i="40" s="1"/>
  <c r="AF18" i="40"/>
  <c r="AH18" i="40" s="1"/>
  <c r="AF17" i="40"/>
  <c r="AH17" i="40" s="1"/>
  <c r="AF16" i="40"/>
  <c r="AH16" i="40" s="1"/>
  <c r="AF15" i="40"/>
  <c r="AH15" i="40" s="1"/>
  <c r="AF14" i="40"/>
  <c r="AH14" i="40" s="1"/>
  <c r="AF13" i="40"/>
  <c r="AH13" i="40" s="1"/>
  <c r="AF12" i="40"/>
  <c r="AH12" i="40" s="1"/>
  <c r="AF11" i="40"/>
  <c r="AH11" i="40" s="1"/>
  <c r="AF10" i="40"/>
  <c r="AH10" i="40" s="1"/>
  <c r="AF9" i="40"/>
  <c r="AG45" i="39"/>
  <c r="AI45" i="39" s="1"/>
  <c r="AG44" i="39"/>
  <c r="AI44" i="39" s="1"/>
  <c r="AG43" i="39"/>
  <c r="AI43" i="39" s="1"/>
  <c r="AG42" i="39"/>
  <c r="AI42" i="39" s="1"/>
  <c r="AG41" i="39"/>
  <c r="AI41" i="39" s="1"/>
  <c r="AG40" i="39"/>
  <c r="AI40" i="39" s="1"/>
  <c r="AG39" i="39"/>
  <c r="AI39" i="39" s="1"/>
  <c r="AG38" i="39"/>
  <c r="AI38" i="39" s="1"/>
  <c r="AG37" i="39"/>
  <c r="AI37" i="39" s="1"/>
  <c r="AG36" i="39"/>
  <c r="AI36" i="39" s="1"/>
  <c r="AG35" i="39"/>
  <c r="AI35" i="39" s="1"/>
  <c r="AG34" i="39"/>
  <c r="AI34" i="39" s="1"/>
  <c r="AG33" i="39"/>
  <c r="AI33" i="39" s="1"/>
  <c r="AG32" i="39"/>
  <c r="AI32" i="39" s="1"/>
  <c r="AG31" i="39"/>
  <c r="AI31" i="39" s="1"/>
  <c r="AG30" i="39"/>
  <c r="AI30" i="39" s="1"/>
  <c r="AG29" i="39"/>
  <c r="AI29" i="39" s="1"/>
  <c r="AG28" i="39"/>
  <c r="AI28" i="39" s="1"/>
  <c r="AG27" i="39"/>
  <c r="AI27" i="39" s="1"/>
  <c r="AG26" i="39"/>
  <c r="AI26" i="39" s="1"/>
  <c r="AG25" i="39"/>
  <c r="AI25" i="39" s="1"/>
  <c r="AG24" i="39"/>
  <c r="AI24" i="39" s="1"/>
  <c r="AG23" i="39"/>
  <c r="AI23" i="39" s="1"/>
  <c r="AG22" i="39"/>
  <c r="AI22" i="39" s="1"/>
  <c r="AG21" i="39"/>
  <c r="AI21" i="39" s="1"/>
  <c r="AG20" i="39"/>
  <c r="AI20" i="39" s="1"/>
  <c r="AG19" i="39"/>
  <c r="AI19" i="39" s="1"/>
  <c r="AG18" i="39"/>
  <c r="AI18" i="39" s="1"/>
  <c r="AG17" i="39"/>
  <c r="AI17" i="39" s="1"/>
  <c r="AG16" i="39"/>
  <c r="AI16" i="39" s="1"/>
  <c r="AG15" i="39"/>
  <c r="AI15" i="39" s="1"/>
  <c r="AG14" i="39"/>
  <c r="AI14" i="39" s="1"/>
  <c r="AG13" i="39"/>
  <c r="AI13" i="39" s="1"/>
  <c r="AG12" i="39"/>
  <c r="AI12" i="39" s="1"/>
  <c r="AG11" i="39"/>
  <c r="AI11" i="39" s="1"/>
  <c r="AG10" i="39"/>
  <c r="AI10" i="39" s="1"/>
  <c r="AG9" i="39"/>
  <c r="AF45" i="38"/>
  <c r="AH45" i="38" s="1"/>
  <c r="AF44" i="38"/>
  <c r="AH44" i="38" s="1"/>
  <c r="AF43" i="38"/>
  <c r="AH43" i="38" s="1"/>
  <c r="AF42" i="38"/>
  <c r="AH42" i="38" s="1"/>
  <c r="AF41" i="38"/>
  <c r="AH41" i="38" s="1"/>
  <c r="AF40" i="38"/>
  <c r="AH40" i="38" s="1"/>
  <c r="AF39" i="38"/>
  <c r="AH39" i="38" s="1"/>
  <c r="AF38" i="38"/>
  <c r="AH38" i="38" s="1"/>
  <c r="AF37" i="38"/>
  <c r="AH37" i="38" s="1"/>
  <c r="AF36" i="38"/>
  <c r="AH36" i="38" s="1"/>
  <c r="AF35" i="38"/>
  <c r="AH35" i="38" s="1"/>
  <c r="AF34" i="38"/>
  <c r="AH34" i="38" s="1"/>
  <c r="AF33" i="38"/>
  <c r="AH33" i="38" s="1"/>
  <c r="AF32" i="38"/>
  <c r="AH32" i="38" s="1"/>
  <c r="AF31" i="38"/>
  <c r="AH31" i="38" s="1"/>
  <c r="AF30" i="38"/>
  <c r="AH30" i="38" s="1"/>
  <c r="AF29" i="38"/>
  <c r="AH29" i="38" s="1"/>
  <c r="AF28" i="38"/>
  <c r="AH28" i="38" s="1"/>
  <c r="AF27" i="38"/>
  <c r="AH27" i="38" s="1"/>
  <c r="AF26" i="38"/>
  <c r="AH26" i="38" s="1"/>
  <c r="AF25" i="38"/>
  <c r="AH25" i="38" s="1"/>
  <c r="AF24" i="38"/>
  <c r="AH24" i="38" s="1"/>
  <c r="AF23" i="38"/>
  <c r="AH23" i="38" s="1"/>
  <c r="AF22" i="38"/>
  <c r="AH22" i="38" s="1"/>
  <c r="AF21" i="38"/>
  <c r="AH21" i="38" s="1"/>
  <c r="AF20" i="38"/>
  <c r="AH20" i="38" s="1"/>
  <c r="AF19" i="38"/>
  <c r="AH19" i="38" s="1"/>
  <c r="AF18" i="38"/>
  <c r="AH18" i="38" s="1"/>
  <c r="AF17" i="38"/>
  <c r="AH17" i="38" s="1"/>
  <c r="AF16" i="38"/>
  <c r="AH16" i="38" s="1"/>
  <c r="AF15" i="38"/>
  <c r="AH15" i="38" s="1"/>
  <c r="AF14" i="38"/>
  <c r="AH14" i="38" s="1"/>
  <c r="AF13" i="38"/>
  <c r="AH13" i="38" s="1"/>
  <c r="AF12" i="38"/>
  <c r="AH12" i="38" s="1"/>
  <c r="AF11" i="38"/>
  <c r="AH11" i="38" s="1"/>
  <c r="AF10" i="38"/>
  <c r="AH10" i="38" s="1"/>
  <c r="AF9" i="38"/>
  <c r="AG45" i="37"/>
  <c r="AI45" i="37" s="1"/>
  <c r="AG44" i="37"/>
  <c r="AI44" i="37" s="1"/>
  <c r="AG43" i="37"/>
  <c r="AI43" i="37" s="1"/>
  <c r="AG42" i="37"/>
  <c r="AI42" i="37" s="1"/>
  <c r="AG41" i="37"/>
  <c r="AI41" i="37" s="1"/>
  <c r="AG40" i="37"/>
  <c r="AI40" i="37" s="1"/>
  <c r="AG39" i="37"/>
  <c r="AI39" i="37" s="1"/>
  <c r="AG38" i="37"/>
  <c r="AI38" i="37" s="1"/>
  <c r="AG37" i="37"/>
  <c r="AI37" i="37" s="1"/>
  <c r="AG36" i="37"/>
  <c r="AI36" i="37" s="1"/>
  <c r="AG35" i="37"/>
  <c r="AI35" i="37" s="1"/>
  <c r="AG34" i="37"/>
  <c r="AI34" i="37" s="1"/>
  <c r="AG33" i="37"/>
  <c r="AI33" i="37" s="1"/>
  <c r="AG32" i="37"/>
  <c r="AI32" i="37" s="1"/>
  <c r="AG31" i="37"/>
  <c r="AI31" i="37" s="1"/>
  <c r="AG30" i="37"/>
  <c r="AI30" i="37" s="1"/>
  <c r="AG29" i="37"/>
  <c r="AI29" i="37" s="1"/>
  <c r="AG28" i="37"/>
  <c r="AI28" i="37" s="1"/>
  <c r="AG27" i="37"/>
  <c r="AI27" i="37" s="1"/>
  <c r="AG26" i="37"/>
  <c r="AI26" i="37" s="1"/>
  <c r="AG25" i="37"/>
  <c r="AI25" i="37" s="1"/>
  <c r="AG24" i="37"/>
  <c r="AI24" i="37" s="1"/>
  <c r="AG23" i="37"/>
  <c r="AI23" i="37" s="1"/>
  <c r="AG22" i="37"/>
  <c r="AI22" i="37" s="1"/>
  <c r="AG21" i="37"/>
  <c r="AI21" i="37" s="1"/>
  <c r="AG20" i="37"/>
  <c r="AI20" i="37" s="1"/>
  <c r="AG19" i="37"/>
  <c r="AI19" i="37" s="1"/>
  <c r="AG18" i="37"/>
  <c r="AI18" i="37" s="1"/>
  <c r="AG17" i="37"/>
  <c r="AI17" i="37" s="1"/>
  <c r="AG16" i="37"/>
  <c r="AI16" i="37" s="1"/>
  <c r="AG15" i="37"/>
  <c r="AI15" i="37" s="1"/>
  <c r="AG14" i="37"/>
  <c r="AI14" i="37" s="1"/>
  <c r="AG13" i="37"/>
  <c r="AI13" i="37" s="1"/>
  <c r="AG12" i="37"/>
  <c r="AI12" i="37" s="1"/>
  <c r="AG11" i="37"/>
  <c r="AI11" i="37" s="1"/>
  <c r="AG10" i="37"/>
  <c r="AI10" i="37" s="1"/>
  <c r="AG9" i="37"/>
  <c r="AE45" i="36"/>
  <c r="AG45" i="36" s="1"/>
  <c r="AE44" i="36"/>
  <c r="AG44" i="36" s="1"/>
  <c r="AE43" i="36"/>
  <c r="AG43" i="36" s="1"/>
  <c r="AE42" i="36"/>
  <c r="AG42" i="36" s="1"/>
  <c r="AE41" i="36"/>
  <c r="AG41" i="36" s="1"/>
  <c r="AE40" i="36"/>
  <c r="AG40" i="36" s="1"/>
  <c r="AE39" i="36"/>
  <c r="AG39" i="36" s="1"/>
  <c r="AE38" i="36"/>
  <c r="AG38" i="36" s="1"/>
  <c r="AE37" i="36"/>
  <c r="AG37" i="36" s="1"/>
  <c r="AE36" i="36"/>
  <c r="AG36" i="36" s="1"/>
  <c r="AE35" i="36"/>
  <c r="AG35" i="36" s="1"/>
  <c r="AE34" i="36"/>
  <c r="AG34" i="36" s="1"/>
  <c r="AE33" i="36"/>
  <c r="AG33" i="36" s="1"/>
  <c r="AE32" i="36"/>
  <c r="AG32" i="36" s="1"/>
  <c r="AE31" i="36"/>
  <c r="AG31" i="36" s="1"/>
  <c r="AE30" i="36"/>
  <c r="AG30" i="36" s="1"/>
  <c r="AE29" i="36"/>
  <c r="AG29" i="36" s="1"/>
  <c r="AE28" i="36"/>
  <c r="AG28" i="36" s="1"/>
  <c r="AE27" i="36"/>
  <c r="AG27" i="36" s="1"/>
  <c r="AE26" i="36"/>
  <c r="AG26" i="36" s="1"/>
  <c r="AE25" i="36"/>
  <c r="AG25" i="36" s="1"/>
  <c r="AE24" i="36"/>
  <c r="AG24" i="36" s="1"/>
  <c r="AE23" i="36"/>
  <c r="AG23" i="36" s="1"/>
  <c r="AE22" i="36"/>
  <c r="AG22" i="36" s="1"/>
  <c r="AE21" i="36"/>
  <c r="AG21" i="36" s="1"/>
  <c r="AE20" i="36"/>
  <c r="AG20" i="36" s="1"/>
  <c r="AE19" i="36"/>
  <c r="AG19" i="36" s="1"/>
  <c r="AE18" i="36"/>
  <c r="AG18" i="36" s="1"/>
  <c r="AE17" i="36"/>
  <c r="AG17" i="36" s="1"/>
  <c r="AE16" i="36"/>
  <c r="AG16" i="36" s="1"/>
  <c r="AE15" i="36"/>
  <c r="AG15" i="36" s="1"/>
  <c r="AE14" i="36"/>
  <c r="AG14" i="36" s="1"/>
  <c r="AE13" i="36"/>
  <c r="AG13" i="36" s="1"/>
  <c r="AE12" i="36"/>
  <c r="AG12" i="36" s="1"/>
  <c r="AE11" i="36"/>
  <c r="AG11" i="36" s="1"/>
  <c r="AE10" i="36"/>
  <c r="AE9" i="36"/>
  <c r="AG45" i="35"/>
  <c r="AI45" i="35" s="1"/>
  <c r="AG44" i="35"/>
  <c r="AI44" i="35" s="1"/>
  <c r="AG43" i="35"/>
  <c r="AI43" i="35" s="1"/>
  <c r="AG42" i="35"/>
  <c r="AI42" i="35" s="1"/>
  <c r="AG41" i="35"/>
  <c r="AI41" i="35" s="1"/>
  <c r="AG40" i="35"/>
  <c r="AI40" i="35" s="1"/>
  <c r="AG39" i="35"/>
  <c r="AI39" i="35" s="1"/>
  <c r="AG38" i="35"/>
  <c r="AI38" i="35" s="1"/>
  <c r="AG37" i="35"/>
  <c r="AI37" i="35" s="1"/>
  <c r="AG36" i="35"/>
  <c r="AI36" i="35" s="1"/>
  <c r="AG35" i="35"/>
  <c r="AI35" i="35" s="1"/>
  <c r="AG34" i="35"/>
  <c r="AI34" i="35" s="1"/>
  <c r="AG33" i="35"/>
  <c r="AI33" i="35" s="1"/>
  <c r="AG32" i="35"/>
  <c r="AI32" i="35" s="1"/>
  <c r="AG31" i="35"/>
  <c r="AI31" i="35" s="1"/>
  <c r="AG30" i="35"/>
  <c r="AI30" i="35" s="1"/>
  <c r="AG29" i="35"/>
  <c r="AI29" i="35" s="1"/>
  <c r="AG28" i="35"/>
  <c r="AI28" i="35" s="1"/>
  <c r="AG27" i="35"/>
  <c r="AI27" i="35" s="1"/>
  <c r="AG26" i="35"/>
  <c r="AI26" i="35" s="1"/>
  <c r="AG25" i="35"/>
  <c r="AI25" i="35" s="1"/>
  <c r="AG24" i="35"/>
  <c r="AI24" i="35" s="1"/>
  <c r="AG23" i="35"/>
  <c r="AI23" i="35" s="1"/>
  <c r="AG22" i="35"/>
  <c r="AI22" i="35" s="1"/>
  <c r="AG21" i="35"/>
  <c r="AI21" i="35" s="1"/>
  <c r="AG20" i="35"/>
  <c r="AI20" i="35" s="1"/>
  <c r="AG19" i="35"/>
  <c r="AI19" i="35" s="1"/>
  <c r="AG18" i="35"/>
  <c r="AI18" i="35" s="1"/>
  <c r="AG17" i="35"/>
  <c r="AI17" i="35" s="1"/>
  <c r="AG16" i="35"/>
  <c r="AI16" i="35" s="1"/>
  <c r="AG15" i="35"/>
  <c r="AI15" i="35" s="1"/>
  <c r="AG14" i="35"/>
  <c r="AI14" i="35" s="1"/>
  <c r="AI13" i="35"/>
  <c r="AG12" i="35"/>
  <c r="AG11" i="35"/>
  <c r="AG10" i="35"/>
  <c r="AG9" i="35"/>
  <c r="AG46" i="39" l="1"/>
  <c r="AG46" i="37"/>
  <c r="AG46" i="41"/>
  <c r="AG10" i="36"/>
  <c r="AF46" i="40"/>
  <c r="AF46" i="38"/>
  <c r="AI12" i="35"/>
  <c r="AG46" i="35"/>
  <c r="AI10" i="35"/>
  <c r="AI11" i="35"/>
  <c r="AI9" i="41"/>
  <c r="AI46" i="41" s="1"/>
  <c r="AH9" i="40"/>
  <c r="AH46" i="40" s="1"/>
  <c r="AI9" i="39"/>
  <c r="AI46" i="39" s="1"/>
  <c r="AH9" i="38"/>
  <c r="AH46" i="38" s="1"/>
  <c r="AI9" i="37"/>
  <c r="AI46" i="37" s="1"/>
  <c r="AE46" i="36"/>
  <c r="AG9" i="36"/>
  <c r="AI9" i="35"/>
  <c r="A6" i="3"/>
  <c r="A7" i="3"/>
  <c r="B7" i="3" s="1"/>
  <c r="A8" i="3"/>
  <c r="A9" i="3"/>
  <c r="A10" i="3"/>
  <c r="A11" i="3"/>
  <c r="A12" i="3"/>
  <c r="B12" i="3" s="1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C35" i="3" s="1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C17" i="3" l="1"/>
  <c r="C12" i="3"/>
  <c r="V56" i="3"/>
  <c r="W56" i="3"/>
  <c r="R56" i="3"/>
  <c r="F56" i="3"/>
  <c r="G56" i="3"/>
  <c r="I56" i="3"/>
  <c r="S56" i="3"/>
  <c r="H56" i="3"/>
  <c r="E56" i="3"/>
  <c r="M56" i="3"/>
  <c r="D56" i="3"/>
  <c r="P56" i="3"/>
  <c r="N56" i="3"/>
  <c r="O56" i="3"/>
  <c r="L56" i="3"/>
  <c r="Q56" i="3"/>
  <c r="K56" i="3"/>
  <c r="Y56" i="3"/>
  <c r="U56" i="3"/>
  <c r="X56" i="3"/>
  <c r="J56" i="3"/>
  <c r="T56" i="3"/>
  <c r="C56" i="3"/>
  <c r="B56" i="3"/>
  <c r="V24" i="3"/>
  <c r="W24" i="3"/>
  <c r="R24" i="3"/>
  <c r="F24" i="3"/>
  <c r="G24" i="3"/>
  <c r="S24" i="3"/>
  <c r="L24" i="3"/>
  <c r="I24" i="3"/>
  <c r="H24" i="3"/>
  <c r="E24" i="3"/>
  <c r="P24" i="3"/>
  <c r="O24" i="3"/>
  <c r="Q24" i="3"/>
  <c r="T24" i="3"/>
  <c r="D24" i="3"/>
  <c r="K24" i="3"/>
  <c r="U24" i="3"/>
  <c r="X24" i="3"/>
  <c r="Y24" i="3"/>
  <c r="N24" i="3"/>
  <c r="J24" i="3"/>
  <c r="M24" i="3"/>
  <c r="C24" i="3"/>
  <c r="B24" i="3"/>
  <c r="F55" i="3"/>
  <c r="V55" i="3"/>
  <c r="G55" i="3"/>
  <c r="R55" i="3"/>
  <c r="S55" i="3"/>
  <c r="M55" i="3"/>
  <c r="W55" i="3"/>
  <c r="H55" i="3"/>
  <c r="I55" i="3"/>
  <c r="T55" i="3"/>
  <c r="L55" i="3"/>
  <c r="P55" i="3"/>
  <c r="Q55" i="3"/>
  <c r="N55" i="3"/>
  <c r="O55" i="3"/>
  <c r="K55" i="3"/>
  <c r="U55" i="3"/>
  <c r="D55" i="3"/>
  <c r="X55" i="3"/>
  <c r="J55" i="3"/>
  <c r="E55" i="3"/>
  <c r="Y55" i="3"/>
  <c r="B55" i="3"/>
  <c r="C55" i="3"/>
  <c r="F31" i="3"/>
  <c r="V31" i="3"/>
  <c r="G31" i="3"/>
  <c r="S31" i="3"/>
  <c r="M31" i="3"/>
  <c r="H31" i="3"/>
  <c r="T31" i="3"/>
  <c r="R31" i="3"/>
  <c r="U31" i="3"/>
  <c r="X31" i="3"/>
  <c r="L31" i="3"/>
  <c r="J31" i="3"/>
  <c r="Y31" i="3"/>
  <c r="P31" i="3"/>
  <c r="D31" i="3"/>
  <c r="E31" i="3"/>
  <c r="Q31" i="3"/>
  <c r="O31" i="3"/>
  <c r="I31" i="3"/>
  <c r="K31" i="3"/>
  <c r="W31" i="3"/>
  <c r="N31" i="3"/>
  <c r="C31" i="3"/>
  <c r="B31" i="3"/>
  <c r="E16" i="3"/>
  <c r="F38" i="3"/>
  <c r="G38" i="3"/>
  <c r="V38" i="3"/>
  <c r="W38" i="3"/>
  <c r="R38" i="3"/>
  <c r="L38" i="3"/>
  <c r="S38" i="3"/>
  <c r="M38" i="3"/>
  <c r="D38" i="3"/>
  <c r="H38" i="3"/>
  <c r="E38" i="3"/>
  <c r="J38" i="3"/>
  <c r="X38" i="3"/>
  <c r="U38" i="3"/>
  <c r="K38" i="3"/>
  <c r="N38" i="3"/>
  <c r="Y38" i="3"/>
  <c r="Q38" i="3"/>
  <c r="T38" i="3"/>
  <c r="O38" i="3"/>
  <c r="P38" i="3"/>
  <c r="I38" i="3"/>
  <c r="C38" i="3"/>
  <c r="B38" i="3"/>
  <c r="F22" i="3"/>
  <c r="G22" i="3"/>
  <c r="V22" i="3"/>
  <c r="W22" i="3"/>
  <c r="S22" i="3"/>
  <c r="M22" i="3"/>
  <c r="D22" i="3"/>
  <c r="E22" i="3"/>
  <c r="H22" i="3"/>
  <c r="J22" i="3"/>
  <c r="X22" i="3"/>
  <c r="Q22" i="3"/>
  <c r="T22" i="3"/>
  <c r="U22" i="3"/>
  <c r="O22" i="3"/>
  <c r="Y22" i="3"/>
  <c r="I22" i="3"/>
  <c r="P22" i="3"/>
  <c r="K22" i="3"/>
  <c r="N22" i="3"/>
  <c r="R22" i="3"/>
  <c r="L22" i="3"/>
  <c r="B22" i="3"/>
  <c r="C22" i="3"/>
  <c r="V45" i="3"/>
  <c r="F45" i="3"/>
  <c r="L45" i="3"/>
  <c r="W45" i="3"/>
  <c r="G45" i="3"/>
  <c r="S45" i="3"/>
  <c r="E45" i="3"/>
  <c r="H45" i="3"/>
  <c r="N45" i="3"/>
  <c r="K45" i="3"/>
  <c r="I45" i="3"/>
  <c r="D45" i="3"/>
  <c r="O45" i="3"/>
  <c r="P45" i="3"/>
  <c r="Q45" i="3"/>
  <c r="J45" i="3"/>
  <c r="R45" i="3"/>
  <c r="Y45" i="3"/>
  <c r="M45" i="3"/>
  <c r="U45" i="3"/>
  <c r="X45" i="3"/>
  <c r="T45" i="3"/>
  <c r="C45" i="3"/>
  <c r="B45" i="3"/>
  <c r="V29" i="3"/>
  <c r="F29" i="3"/>
  <c r="L29" i="3"/>
  <c r="W29" i="3"/>
  <c r="R29" i="3"/>
  <c r="G29" i="3"/>
  <c r="S29" i="3"/>
  <c r="E29" i="3"/>
  <c r="M29" i="3"/>
  <c r="H29" i="3"/>
  <c r="N29" i="3"/>
  <c r="X29" i="3"/>
  <c r="J29" i="3"/>
  <c r="Y29" i="3"/>
  <c r="K29" i="3"/>
  <c r="T29" i="3"/>
  <c r="D29" i="3"/>
  <c r="I29" i="3"/>
  <c r="U29" i="3"/>
  <c r="O29" i="3"/>
  <c r="P29" i="3"/>
  <c r="Q29" i="3"/>
  <c r="B29" i="3"/>
  <c r="C29" i="3"/>
  <c r="V13" i="3"/>
  <c r="F13" i="3"/>
  <c r="L13" i="3"/>
  <c r="W13" i="3"/>
  <c r="G13" i="3"/>
  <c r="S13" i="3"/>
  <c r="D13" i="3"/>
  <c r="M13" i="3"/>
  <c r="E13" i="3"/>
  <c r="H13" i="3"/>
  <c r="N13" i="3"/>
  <c r="R13" i="3"/>
  <c r="P13" i="3"/>
  <c r="Q13" i="3"/>
  <c r="T13" i="3"/>
  <c r="K13" i="3"/>
  <c r="U13" i="3"/>
  <c r="X13" i="3"/>
  <c r="Y13" i="3"/>
  <c r="O13" i="3"/>
  <c r="I13" i="3"/>
  <c r="J13" i="3"/>
  <c r="C13" i="3"/>
  <c r="B13" i="3"/>
  <c r="V52" i="3"/>
  <c r="W52" i="3"/>
  <c r="R52" i="3"/>
  <c r="I52" i="3"/>
  <c r="F52" i="3"/>
  <c r="M52" i="3"/>
  <c r="E52" i="3"/>
  <c r="H52" i="3"/>
  <c r="S52" i="3"/>
  <c r="L52" i="3"/>
  <c r="D52" i="3"/>
  <c r="P52" i="3"/>
  <c r="U52" i="3"/>
  <c r="X52" i="3"/>
  <c r="Q52" i="3"/>
  <c r="T52" i="3"/>
  <c r="G52" i="3"/>
  <c r="J52" i="3"/>
  <c r="N52" i="3"/>
  <c r="O52" i="3"/>
  <c r="K52" i="3"/>
  <c r="Y52" i="3"/>
  <c r="B52" i="3"/>
  <c r="C52" i="3"/>
  <c r="V36" i="3"/>
  <c r="W36" i="3"/>
  <c r="R36" i="3"/>
  <c r="S36" i="3"/>
  <c r="I36" i="3"/>
  <c r="F36" i="3"/>
  <c r="M36" i="3"/>
  <c r="E36" i="3"/>
  <c r="P36" i="3"/>
  <c r="N36" i="3"/>
  <c r="D36" i="3"/>
  <c r="L36" i="3"/>
  <c r="J36" i="3"/>
  <c r="Y36" i="3"/>
  <c r="X36" i="3"/>
  <c r="U36" i="3"/>
  <c r="G36" i="3"/>
  <c r="K36" i="3"/>
  <c r="Q36" i="3"/>
  <c r="T36" i="3"/>
  <c r="O36" i="3"/>
  <c r="H36" i="3"/>
  <c r="B36" i="3"/>
  <c r="C36" i="3"/>
  <c r="V20" i="3"/>
  <c r="W20" i="3"/>
  <c r="R20" i="3"/>
  <c r="I20" i="3"/>
  <c r="S20" i="3"/>
  <c r="F20" i="3"/>
  <c r="E20" i="3"/>
  <c r="P20" i="3"/>
  <c r="U20" i="3"/>
  <c r="L20" i="3"/>
  <c r="X20" i="3"/>
  <c r="M20" i="3"/>
  <c r="D20" i="3"/>
  <c r="J20" i="3"/>
  <c r="Y20" i="3"/>
  <c r="Q20" i="3"/>
  <c r="G20" i="3"/>
  <c r="T20" i="3"/>
  <c r="O20" i="3"/>
  <c r="H20" i="3"/>
  <c r="K20" i="3"/>
  <c r="N20" i="3"/>
  <c r="B20" i="3"/>
  <c r="C20" i="3"/>
  <c r="F51" i="3"/>
  <c r="V51" i="3"/>
  <c r="R51" i="3"/>
  <c r="S51" i="3"/>
  <c r="W51" i="3"/>
  <c r="M51" i="3"/>
  <c r="H51" i="3"/>
  <c r="I51" i="3"/>
  <c r="D51" i="3"/>
  <c r="L51" i="3"/>
  <c r="E51" i="3"/>
  <c r="G51" i="3"/>
  <c r="T51" i="3"/>
  <c r="U51" i="3"/>
  <c r="X51" i="3"/>
  <c r="J51" i="3"/>
  <c r="Y51" i="3"/>
  <c r="Q51" i="3"/>
  <c r="P51" i="3"/>
  <c r="N51" i="3"/>
  <c r="O51" i="3"/>
  <c r="K51" i="3"/>
  <c r="C51" i="3"/>
  <c r="B51" i="3"/>
  <c r="F50" i="3"/>
  <c r="G50" i="3"/>
  <c r="S50" i="3"/>
  <c r="R50" i="3"/>
  <c r="I50" i="3"/>
  <c r="D50" i="3"/>
  <c r="L50" i="3"/>
  <c r="E50" i="3"/>
  <c r="V50" i="3"/>
  <c r="M50" i="3"/>
  <c r="J50" i="3"/>
  <c r="X50" i="3"/>
  <c r="W50" i="3"/>
  <c r="Y50" i="3"/>
  <c r="K50" i="3"/>
  <c r="T50" i="3"/>
  <c r="U50" i="3"/>
  <c r="H50" i="3"/>
  <c r="N50" i="3"/>
  <c r="O50" i="3"/>
  <c r="P50" i="3"/>
  <c r="Q50" i="3"/>
  <c r="B50" i="3"/>
  <c r="C50" i="3"/>
  <c r="F42" i="3"/>
  <c r="G42" i="3"/>
  <c r="R42" i="3"/>
  <c r="S42" i="3"/>
  <c r="M42" i="3"/>
  <c r="H42" i="3"/>
  <c r="D42" i="3"/>
  <c r="V42" i="3"/>
  <c r="I42" i="3"/>
  <c r="E42" i="3"/>
  <c r="L42" i="3"/>
  <c r="J42" i="3"/>
  <c r="X42" i="3"/>
  <c r="W42" i="3"/>
  <c r="P42" i="3"/>
  <c r="K42" i="3"/>
  <c r="N42" i="3"/>
  <c r="O42" i="3"/>
  <c r="Q42" i="3"/>
  <c r="T42" i="3"/>
  <c r="U42" i="3"/>
  <c r="Y42" i="3"/>
  <c r="C42" i="3"/>
  <c r="B42" i="3"/>
  <c r="F34" i="3"/>
  <c r="G34" i="3"/>
  <c r="L34" i="3"/>
  <c r="D34" i="3"/>
  <c r="M34" i="3"/>
  <c r="E34" i="3"/>
  <c r="V34" i="3"/>
  <c r="J34" i="3"/>
  <c r="X34" i="3"/>
  <c r="H34" i="3"/>
  <c r="P34" i="3"/>
  <c r="R34" i="3"/>
  <c r="I34" i="3"/>
  <c r="Q34" i="3"/>
  <c r="S34" i="3"/>
  <c r="T34" i="3"/>
  <c r="N34" i="3"/>
  <c r="K34" i="3"/>
  <c r="W34" i="3"/>
  <c r="U34" i="3"/>
  <c r="Y34" i="3"/>
  <c r="O34" i="3"/>
  <c r="B34" i="3"/>
  <c r="C34" i="3"/>
  <c r="F26" i="3"/>
  <c r="G26" i="3"/>
  <c r="D26" i="3"/>
  <c r="V26" i="3"/>
  <c r="E26" i="3"/>
  <c r="R26" i="3"/>
  <c r="M26" i="3"/>
  <c r="I26" i="3"/>
  <c r="J26" i="3"/>
  <c r="X26" i="3"/>
  <c r="N26" i="3"/>
  <c r="O26" i="3"/>
  <c r="H26" i="3"/>
  <c r="P26" i="3"/>
  <c r="L26" i="3"/>
  <c r="Y26" i="3"/>
  <c r="Q26" i="3"/>
  <c r="T26" i="3"/>
  <c r="U26" i="3"/>
  <c r="S26" i="3"/>
  <c r="K26" i="3"/>
  <c r="W26" i="3"/>
  <c r="B26" i="3"/>
  <c r="C26" i="3"/>
  <c r="F18" i="3"/>
  <c r="G18" i="3"/>
  <c r="S18" i="3"/>
  <c r="R18" i="3"/>
  <c r="I18" i="3"/>
  <c r="L18" i="3"/>
  <c r="D18" i="3"/>
  <c r="M18" i="3"/>
  <c r="E18" i="3"/>
  <c r="V18" i="3"/>
  <c r="J18" i="3"/>
  <c r="X18" i="3"/>
  <c r="Y18" i="3"/>
  <c r="K18" i="3"/>
  <c r="N18" i="3"/>
  <c r="T18" i="3"/>
  <c r="U18" i="3"/>
  <c r="H18" i="3"/>
  <c r="O18" i="3"/>
  <c r="P18" i="3"/>
  <c r="Q18" i="3"/>
  <c r="W18" i="3"/>
  <c r="C18" i="3"/>
  <c r="B18" i="3"/>
  <c r="F10" i="3"/>
  <c r="G10" i="3"/>
  <c r="R10" i="3"/>
  <c r="S10" i="3"/>
  <c r="M10" i="3"/>
  <c r="H10" i="3"/>
  <c r="V10" i="3"/>
  <c r="I10" i="3"/>
  <c r="J10" i="3"/>
  <c r="X10" i="3"/>
  <c r="W10" i="3"/>
  <c r="D10" i="3"/>
  <c r="T10" i="3"/>
  <c r="E10" i="3"/>
  <c r="U10" i="3"/>
  <c r="L10" i="3"/>
  <c r="Y10" i="3"/>
  <c r="P10" i="3"/>
  <c r="K10" i="3"/>
  <c r="N10" i="3"/>
  <c r="O10" i="3"/>
  <c r="Q10" i="3"/>
  <c r="B10" i="3"/>
  <c r="C10" i="3"/>
  <c r="V49" i="3"/>
  <c r="F49" i="3"/>
  <c r="L49" i="3"/>
  <c r="E49" i="3"/>
  <c r="M49" i="3"/>
  <c r="R49" i="3"/>
  <c r="I49" i="3"/>
  <c r="S49" i="3"/>
  <c r="G49" i="3"/>
  <c r="W49" i="3"/>
  <c r="H49" i="3"/>
  <c r="N49" i="3"/>
  <c r="X49" i="3"/>
  <c r="J49" i="3"/>
  <c r="Y49" i="3"/>
  <c r="K49" i="3"/>
  <c r="U49" i="3"/>
  <c r="D49" i="3"/>
  <c r="T49" i="3"/>
  <c r="P49" i="3"/>
  <c r="Q49" i="3"/>
  <c r="O49" i="3"/>
  <c r="B49" i="3"/>
  <c r="C49" i="3"/>
  <c r="V41" i="3"/>
  <c r="F41" i="3"/>
  <c r="L41" i="3"/>
  <c r="S41" i="3"/>
  <c r="R41" i="3"/>
  <c r="G41" i="3"/>
  <c r="I41" i="3"/>
  <c r="E41" i="3"/>
  <c r="W41" i="3"/>
  <c r="N41" i="3"/>
  <c r="M41" i="3"/>
  <c r="Q41" i="3"/>
  <c r="J41" i="3"/>
  <c r="K41" i="3"/>
  <c r="O41" i="3"/>
  <c r="H41" i="3"/>
  <c r="D41" i="3"/>
  <c r="Y41" i="3"/>
  <c r="X41" i="3"/>
  <c r="T41" i="3"/>
  <c r="U41" i="3"/>
  <c r="P41" i="3"/>
  <c r="B41" i="3"/>
  <c r="C41" i="3"/>
  <c r="V33" i="3"/>
  <c r="F33" i="3"/>
  <c r="L33" i="3"/>
  <c r="R33" i="3"/>
  <c r="S33" i="3"/>
  <c r="M33" i="3"/>
  <c r="E33" i="3"/>
  <c r="H33" i="3"/>
  <c r="I33" i="3"/>
  <c r="N33" i="3"/>
  <c r="Q33" i="3"/>
  <c r="T33" i="3"/>
  <c r="U33" i="3"/>
  <c r="W33" i="3"/>
  <c r="O33" i="3"/>
  <c r="X33" i="3"/>
  <c r="Y33" i="3"/>
  <c r="G33" i="3"/>
  <c r="P33" i="3"/>
  <c r="J33" i="3"/>
  <c r="D33" i="3"/>
  <c r="K33" i="3"/>
  <c r="B33" i="3"/>
  <c r="C33" i="3"/>
  <c r="V25" i="3"/>
  <c r="F25" i="3"/>
  <c r="L25" i="3"/>
  <c r="G25" i="3"/>
  <c r="E25" i="3"/>
  <c r="W25" i="3"/>
  <c r="N25" i="3"/>
  <c r="H25" i="3"/>
  <c r="O25" i="3"/>
  <c r="I25" i="3"/>
  <c r="P25" i="3"/>
  <c r="Q25" i="3"/>
  <c r="S25" i="3"/>
  <c r="J25" i="3"/>
  <c r="Y25" i="3"/>
  <c r="D25" i="3"/>
  <c r="U25" i="3"/>
  <c r="X25" i="3"/>
  <c r="K25" i="3"/>
  <c r="T25" i="3"/>
  <c r="R25" i="3"/>
  <c r="M25" i="3"/>
  <c r="B25" i="3"/>
  <c r="C25" i="3"/>
  <c r="V17" i="3"/>
  <c r="F17" i="3"/>
  <c r="L17" i="3"/>
  <c r="M17" i="3"/>
  <c r="E17" i="3"/>
  <c r="R17" i="3"/>
  <c r="I17" i="3"/>
  <c r="N17" i="3"/>
  <c r="J17" i="3"/>
  <c r="Y17" i="3"/>
  <c r="G17" i="3"/>
  <c r="K17" i="3"/>
  <c r="W17" i="3"/>
  <c r="H17" i="3"/>
  <c r="O17" i="3"/>
  <c r="U17" i="3"/>
  <c r="P17" i="3"/>
  <c r="Q17" i="3"/>
  <c r="T17" i="3"/>
  <c r="D17" i="3"/>
  <c r="X17" i="3"/>
  <c r="S17" i="3"/>
  <c r="V9" i="3"/>
  <c r="F9" i="3"/>
  <c r="L9" i="3"/>
  <c r="S9" i="3"/>
  <c r="R9" i="3"/>
  <c r="G9" i="3"/>
  <c r="I9" i="3"/>
  <c r="W9" i="3"/>
  <c r="D9" i="3"/>
  <c r="E9" i="3"/>
  <c r="N9" i="3"/>
  <c r="U9" i="3"/>
  <c r="M9" i="3"/>
  <c r="X9" i="3"/>
  <c r="J9" i="3"/>
  <c r="Y9" i="3"/>
  <c r="Q9" i="3"/>
  <c r="H9" i="3"/>
  <c r="T9" i="3"/>
  <c r="P9" i="3"/>
  <c r="K9" i="3"/>
  <c r="O9" i="3"/>
  <c r="B9" i="3"/>
  <c r="C9" i="3"/>
  <c r="B17" i="3"/>
  <c r="V48" i="3"/>
  <c r="W48" i="3"/>
  <c r="R48" i="3"/>
  <c r="F48" i="3"/>
  <c r="G48" i="3"/>
  <c r="I48" i="3"/>
  <c r="M48" i="3"/>
  <c r="S48" i="3"/>
  <c r="E48" i="3"/>
  <c r="D48" i="3"/>
  <c r="P48" i="3"/>
  <c r="J48" i="3"/>
  <c r="Y48" i="3"/>
  <c r="K48" i="3"/>
  <c r="H48" i="3"/>
  <c r="N48" i="3"/>
  <c r="L48" i="3"/>
  <c r="X48" i="3"/>
  <c r="T48" i="3"/>
  <c r="O48" i="3"/>
  <c r="Q48" i="3"/>
  <c r="U48" i="3"/>
  <c r="B48" i="3"/>
  <c r="C48" i="3"/>
  <c r="F46" i="3"/>
  <c r="G46" i="3"/>
  <c r="R46" i="3"/>
  <c r="V46" i="3"/>
  <c r="S46" i="3"/>
  <c r="W46" i="3"/>
  <c r="H46" i="3"/>
  <c r="I46" i="3"/>
  <c r="D46" i="3"/>
  <c r="E46" i="3"/>
  <c r="M46" i="3"/>
  <c r="J46" i="3"/>
  <c r="X46" i="3"/>
  <c r="N46" i="3"/>
  <c r="O46" i="3"/>
  <c r="P46" i="3"/>
  <c r="K46" i="3"/>
  <c r="Y46" i="3"/>
  <c r="Q46" i="3"/>
  <c r="T46" i="3"/>
  <c r="L46" i="3"/>
  <c r="U46" i="3"/>
  <c r="B46" i="3"/>
  <c r="C46" i="3"/>
  <c r="F14" i="3"/>
  <c r="G14" i="3"/>
  <c r="R14" i="3"/>
  <c r="V14" i="3"/>
  <c r="S14" i="3"/>
  <c r="W14" i="3"/>
  <c r="H14" i="3"/>
  <c r="I14" i="3"/>
  <c r="J14" i="3"/>
  <c r="X14" i="3"/>
  <c r="O14" i="3"/>
  <c r="P14" i="3"/>
  <c r="Q14" i="3"/>
  <c r="K14" i="3"/>
  <c r="L14" i="3"/>
  <c r="D14" i="3"/>
  <c r="M14" i="3"/>
  <c r="E14" i="3"/>
  <c r="N14" i="3"/>
  <c r="U14" i="3"/>
  <c r="T14" i="3"/>
  <c r="Y14" i="3"/>
  <c r="B14" i="3"/>
  <c r="C14" i="3"/>
  <c r="V21" i="3"/>
  <c r="F21" i="3"/>
  <c r="L21" i="3"/>
  <c r="W21" i="3"/>
  <c r="G21" i="3"/>
  <c r="E21" i="3"/>
  <c r="R21" i="3"/>
  <c r="S21" i="3"/>
  <c r="M21" i="3"/>
  <c r="N21" i="3"/>
  <c r="T21" i="3"/>
  <c r="U21" i="3"/>
  <c r="X21" i="3"/>
  <c r="I21" i="3"/>
  <c r="P21" i="3"/>
  <c r="J21" i="3"/>
  <c r="K21" i="3"/>
  <c r="O21" i="3"/>
  <c r="D21" i="3"/>
  <c r="Q21" i="3"/>
  <c r="H21" i="3"/>
  <c r="Y21" i="3"/>
  <c r="V40" i="3"/>
  <c r="W40" i="3"/>
  <c r="R40" i="3"/>
  <c r="F40" i="3"/>
  <c r="G40" i="3"/>
  <c r="I40" i="3"/>
  <c r="H40" i="3"/>
  <c r="E40" i="3"/>
  <c r="P40" i="3"/>
  <c r="L40" i="3"/>
  <c r="M40" i="3"/>
  <c r="D40" i="3"/>
  <c r="T40" i="3"/>
  <c r="J40" i="3"/>
  <c r="S40" i="3"/>
  <c r="K40" i="3"/>
  <c r="N40" i="3"/>
  <c r="Y40" i="3"/>
  <c r="O40" i="3"/>
  <c r="Q40" i="3"/>
  <c r="U40" i="3"/>
  <c r="X40" i="3"/>
  <c r="C40" i="3"/>
  <c r="B40" i="3"/>
  <c r="V16" i="3"/>
  <c r="W16" i="3"/>
  <c r="R16" i="3"/>
  <c r="F16" i="3"/>
  <c r="G16" i="3"/>
  <c r="I16" i="3"/>
  <c r="L16" i="3"/>
  <c r="P16" i="3"/>
  <c r="K16" i="3"/>
  <c r="H16" i="3"/>
  <c r="N16" i="3"/>
  <c r="S16" i="3"/>
  <c r="O16" i="3"/>
  <c r="X16" i="3"/>
  <c r="Y16" i="3"/>
  <c r="U16" i="3"/>
  <c r="M16" i="3"/>
  <c r="Q16" i="3"/>
  <c r="T16" i="3"/>
  <c r="J16" i="3"/>
  <c r="B16" i="3"/>
  <c r="C16" i="3"/>
  <c r="V8" i="3"/>
  <c r="W8" i="3"/>
  <c r="R8" i="3"/>
  <c r="F8" i="3"/>
  <c r="G8" i="3"/>
  <c r="I8" i="3"/>
  <c r="E8" i="3"/>
  <c r="L8" i="3"/>
  <c r="H8" i="3"/>
  <c r="P8" i="3"/>
  <c r="M8" i="3"/>
  <c r="X8" i="3"/>
  <c r="J8" i="3"/>
  <c r="Y8" i="3"/>
  <c r="K8" i="3"/>
  <c r="T8" i="3"/>
  <c r="N8" i="3"/>
  <c r="O8" i="3"/>
  <c r="Q8" i="3"/>
  <c r="D8" i="3"/>
  <c r="S8" i="3"/>
  <c r="U8" i="3"/>
  <c r="B8" i="3"/>
  <c r="C8" i="3"/>
  <c r="D16" i="3"/>
  <c r="F39" i="3"/>
  <c r="V39" i="3"/>
  <c r="G39" i="3"/>
  <c r="W39" i="3"/>
  <c r="R39" i="3"/>
  <c r="L39" i="3"/>
  <c r="S39" i="3"/>
  <c r="M39" i="3"/>
  <c r="T39" i="3"/>
  <c r="I39" i="3"/>
  <c r="U39" i="3"/>
  <c r="J39" i="3"/>
  <c r="K39" i="3"/>
  <c r="N39" i="3"/>
  <c r="Y39" i="3"/>
  <c r="X39" i="3"/>
  <c r="D39" i="3"/>
  <c r="P39" i="3"/>
  <c r="H39" i="3"/>
  <c r="E39" i="3"/>
  <c r="Q39" i="3"/>
  <c r="O39" i="3"/>
  <c r="B39" i="3"/>
  <c r="C39" i="3"/>
  <c r="F23" i="3"/>
  <c r="V23" i="3"/>
  <c r="G23" i="3"/>
  <c r="R23" i="3"/>
  <c r="S23" i="3"/>
  <c r="W23" i="3"/>
  <c r="H23" i="3"/>
  <c r="L23" i="3"/>
  <c r="I23" i="3"/>
  <c r="M23" i="3"/>
  <c r="T23" i="3"/>
  <c r="P23" i="3"/>
  <c r="Q23" i="3"/>
  <c r="U23" i="3"/>
  <c r="N23" i="3"/>
  <c r="J23" i="3"/>
  <c r="K23" i="3"/>
  <c r="E23" i="3"/>
  <c r="D23" i="3"/>
  <c r="X23" i="3"/>
  <c r="Y23" i="3"/>
  <c r="O23" i="3"/>
  <c r="B23" i="3"/>
  <c r="C23" i="3"/>
  <c r="F15" i="3"/>
  <c r="V15" i="3"/>
  <c r="G15" i="3"/>
  <c r="R15" i="3"/>
  <c r="L15" i="3"/>
  <c r="H15" i="3"/>
  <c r="E15" i="3"/>
  <c r="T15" i="3"/>
  <c r="I15" i="3"/>
  <c r="N15" i="3"/>
  <c r="W15" i="3"/>
  <c r="S15" i="3"/>
  <c r="O15" i="3"/>
  <c r="P15" i="3"/>
  <c r="M15" i="3"/>
  <c r="D15" i="3"/>
  <c r="J15" i="3"/>
  <c r="Y15" i="3"/>
  <c r="Q15" i="3"/>
  <c r="U15" i="3"/>
  <c r="X15" i="3"/>
  <c r="K15" i="3"/>
  <c r="B15" i="3"/>
  <c r="C15" i="3"/>
  <c r="F7" i="3"/>
  <c r="V7" i="3"/>
  <c r="G7" i="3"/>
  <c r="W7" i="3"/>
  <c r="L7" i="3"/>
  <c r="M7" i="3"/>
  <c r="S7" i="3"/>
  <c r="E7" i="3"/>
  <c r="T7" i="3"/>
  <c r="J7" i="3"/>
  <c r="Y7" i="3"/>
  <c r="H7" i="3"/>
  <c r="K7" i="3"/>
  <c r="I7" i="3"/>
  <c r="N7" i="3"/>
  <c r="R7" i="3"/>
  <c r="D7" i="3"/>
  <c r="U7" i="3"/>
  <c r="X7" i="3"/>
  <c r="P7" i="3"/>
  <c r="Q7" i="3"/>
  <c r="O7" i="3"/>
  <c r="F54" i="3"/>
  <c r="G54" i="3"/>
  <c r="V54" i="3"/>
  <c r="W54" i="3"/>
  <c r="S54" i="3"/>
  <c r="L54" i="3"/>
  <c r="D54" i="3"/>
  <c r="M54" i="3"/>
  <c r="E54" i="3"/>
  <c r="H54" i="3"/>
  <c r="J54" i="3"/>
  <c r="X54" i="3"/>
  <c r="Q54" i="3"/>
  <c r="T54" i="3"/>
  <c r="O54" i="3"/>
  <c r="P54" i="3"/>
  <c r="N54" i="3"/>
  <c r="R54" i="3"/>
  <c r="I54" i="3"/>
  <c r="Y54" i="3"/>
  <c r="K54" i="3"/>
  <c r="U54" i="3"/>
  <c r="C54" i="3"/>
  <c r="B54" i="3"/>
  <c r="F30" i="3"/>
  <c r="G30" i="3"/>
  <c r="V30" i="3"/>
  <c r="W30" i="3"/>
  <c r="R30" i="3"/>
  <c r="D30" i="3"/>
  <c r="S30" i="3"/>
  <c r="E30" i="3"/>
  <c r="J30" i="3"/>
  <c r="X30" i="3"/>
  <c r="L30" i="3"/>
  <c r="U30" i="3"/>
  <c r="M30" i="3"/>
  <c r="Y30" i="3"/>
  <c r="K30" i="3"/>
  <c r="I30" i="3"/>
  <c r="Q30" i="3"/>
  <c r="N30" i="3"/>
  <c r="O30" i="3"/>
  <c r="H30" i="3"/>
  <c r="P30" i="3"/>
  <c r="T30" i="3"/>
  <c r="B30" i="3"/>
  <c r="C30" i="3"/>
  <c r="F6" i="3"/>
  <c r="G6" i="3"/>
  <c r="V6" i="3"/>
  <c r="W6" i="3"/>
  <c r="R6" i="3"/>
  <c r="L6" i="3"/>
  <c r="H6" i="3"/>
  <c r="J6" i="3"/>
  <c r="X6" i="3"/>
  <c r="I6" i="3"/>
  <c r="K6" i="3"/>
  <c r="N6" i="3"/>
  <c r="O6" i="3"/>
  <c r="U6" i="3"/>
  <c r="P6" i="3"/>
  <c r="Q6" i="3"/>
  <c r="S6" i="3"/>
  <c r="T6" i="3"/>
  <c r="M6" i="3"/>
  <c r="Y6" i="3"/>
  <c r="D6" i="3"/>
  <c r="E6" i="3"/>
  <c r="B6" i="3"/>
  <c r="C6" i="3"/>
  <c r="V53" i="3"/>
  <c r="F53" i="3"/>
  <c r="W53" i="3"/>
  <c r="G53" i="3"/>
  <c r="M53" i="3"/>
  <c r="E53" i="3"/>
  <c r="S53" i="3"/>
  <c r="H53" i="3"/>
  <c r="R53" i="3"/>
  <c r="I53" i="3"/>
  <c r="N53" i="3"/>
  <c r="L53" i="3"/>
  <c r="Q53" i="3"/>
  <c r="T53" i="3"/>
  <c r="U53" i="3"/>
  <c r="P53" i="3"/>
  <c r="O53" i="3"/>
  <c r="D53" i="3"/>
  <c r="X53" i="3"/>
  <c r="Y53" i="3"/>
  <c r="J53" i="3"/>
  <c r="K53" i="3"/>
  <c r="C53" i="3"/>
  <c r="B53" i="3"/>
  <c r="V32" i="3"/>
  <c r="W32" i="3"/>
  <c r="R32" i="3"/>
  <c r="S32" i="3"/>
  <c r="F32" i="3"/>
  <c r="G32" i="3"/>
  <c r="I32" i="3"/>
  <c r="M32" i="3"/>
  <c r="H32" i="3"/>
  <c r="E32" i="3"/>
  <c r="P32" i="3"/>
  <c r="T32" i="3"/>
  <c r="U32" i="3"/>
  <c r="X32" i="3"/>
  <c r="D32" i="3"/>
  <c r="O32" i="3"/>
  <c r="L32" i="3"/>
  <c r="J32" i="3"/>
  <c r="K32" i="3"/>
  <c r="N32" i="3"/>
  <c r="Q32" i="3"/>
  <c r="Y32" i="3"/>
  <c r="B32" i="3"/>
  <c r="C32" i="3"/>
  <c r="F47" i="3"/>
  <c r="V47" i="3"/>
  <c r="G47" i="3"/>
  <c r="R47" i="3"/>
  <c r="L47" i="3"/>
  <c r="S47" i="3"/>
  <c r="H47" i="3"/>
  <c r="M47" i="3"/>
  <c r="W47" i="3"/>
  <c r="T47" i="3"/>
  <c r="K47" i="3"/>
  <c r="I47" i="3"/>
  <c r="D47" i="3"/>
  <c r="N47" i="3"/>
  <c r="E47" i="3"/>
  <c r="O47" i="3"/>
  <c r="J47" i="3"/>
  <c r="Y47" i="3"/>
  <c r="X47" i="3"/>
  <c r="Q47" i="3"/>
  <c r="U47" i="3"/>
  <c r="P47" i="3"/>
  <c r="C47" i="3"/>
  <c r="B47" i="3"/>
  <c r="V37" i="3"/>
  <c r="F37" i="3"/>
  <c r="L37" i="3"/>
  <c r="W37" i="3"/>
  <c r="R37" i="3"/>
  <c r="S37" i="3"/>
  <c r="G37" i="3"/>
  <c r="H37" i="3"/>
  <c r="E37" i="3"/>
  <c r="I37" i="3"/>
  <c r="N37" i="3"/>
  <c r="X37" i="3"/>
  <c r="Y37" i="3"/>
  <c r="J37" i="3"/>
  <c r="K37" i="3"/>
  <c r="U37" i="3"/>
  <c r="M37" i="3"/>
  <c r="T37" i="3"/>
  <c r="P37" i="3"/>
  <c r="Q37" i="3"/>
  <c r="O37" i="3"/>
  <c r="D37" i="3"/>
  <c r="B37" i="3"/>
  <c r="C37" i="3"/>
  <c r="V44" i="3"/>
  <c r="W44" i="3"/>
  <c r="R44" i="3"/>
  <c r="I44" i="3"/>
  <c r="L44" i="3"/>
  <c r="F44" i="3"/>
  <c r="M44" i="3"/>
  <c r="S44" i="3"/>
  <c r="E44" i="3"/>
  <c r="P44" i="3"/>
  <c r="G44" i="3"/>
  <c r="H44" i="3"/>
  <c r="D44" i="3"/>
  <c r="N44" i="3"/>
  <c r="O44" i="3"/>
  <c r="Q44" i="3"/>
  <c r="J44" i="3"/>
  <c r="K44" i="3"/>
  <c r="T44" i="3"/>
  <c r="X44" i="3"/>
  <c r="Y44" i="3"/>
  <c r="U44" i="3"/>
  <c r="B44" i="3"/>
  <c r="C44" i="3"/>
  <c r="V28" i="3"/>
  <c r="W28" i="3"/>
  <c r="R28" i="3"/>
  <c r="S28" i="3"/>
  <c r="M28" i="3"/>
  <c r="I28" i="3"/>
  <c r="L28" i="3"/>
  <c r="H28" i="3"/>
  <c r="F28" i="3"/>
  <c r="E28" i="3"/>
  <c r="P28" i="3"/>
  <c r="J28" i="3"/>
  <c r="Y28" i="3"/>
  <c r="K28" i="3"/>
  <c r="D28" i="3"/>
  <c r="N28" i="3"/>
  <c r="U28" i="3"/>
  <c r="O28" i="3"/>
  <c r="G28" i="3"/>
  <c r="Q28" i="3"/>
  <c r="T28" i="3"/>
  <c r="X28" i="3"/>
  <c r="B28" i="3"/>
  <c r="C28" i="3"/>
  <c r="V12" i="3"/>
  <c r="W12" i="3"/>
  <c r="R12" i="3"/>
  <c r="I12" i="3"/>
  <c r="L12" i="3"/>
  <c r="E12" i="3"/>
  <c r="M12" i="3"/>
  <c r="F12" i="3"/>
  <c r="S12" i="3"/>
  <c r="P12" i="3"/>
  <c r="G12" i="3"/>
  <c r="Q12" i="3"/>
  <c r="T12" i="3"/>
  <c r="U12" i="3"/>
  <c r="H12" i="3"/>
  <c r="N12" i="3"/>
  <c r="D12" i="3"/>
  <c r="J12" i="3"/>
  <c r="K12" i="3"/>
  <c r="X12" i="3"/>
  <c r="Y12" i="3"/>
  <c r="O12" i="3"/>
  <c r="F43" i="3"/>
  <c r="V43" i="3"/>
  <c r="W43" i="3"/>
  <c r="M43" i="3"/>
  <c r="G43" i="3"/>
  <c r="T43" i="3"/>
  <c r="H43" i="3"/>
  <c r="D43" i="3"/>
  <c r="I43" i="3"/>
  <c r="E43" i="3"/>
  <c r="S43" i="3"/>
  <c r="O43" i="3"/>
  <c r="K43" i="3"/>
  <c r="N43" i="3"/>
  <c r="R43" i="3"/>
  <c r="P43" i="3"/>
  <c r="J43" i="3"/>
  <c r="Y43" i="3"/>
  <c r="L43" i="3"/>
  <c r="U43" i="3"/>
  <c r="X43" i="3"/>
  <c r="Q43" i="3"/>
  <c r="C43" i="3"/>
  <c r="B43" i="3"/>
  <c r="F35" i="3"/>
  <c r="V35" i="3"/>
  <c r="W35" i="3"/>
  <c r="R35" i="3"/>
  <c r="I35" i="3"/>
  <c r="T35" i="3"/>
  <c r="D35" i="3"/>
  <c r="O35" i="3"/>
  <c r="E35" i="3"/>
  <c r="P35" i="3"/>
  <c r="H35" i="3"/>
  <c r="Q35" i="3"/>
  <c r="G35" i="3"/>
  <c r="K35" i="3"/>
  <c r="S35" i="3"/>
  <c r="U35" i="3"/>
  <c r="L35" i="3"/>
  <c r="X35" i="3"/>
  <c r="M35" i="3"/>
  <c r="Y35" i="3"/>
  <c r="N35" i="3"/>
  <c r="J35" i="3"/>
  <c r="B35" i="3"/>
  <c r="F27" i="3"/>
  <c r="V27" i="3"/>
  <c r="S27" i="3"/>
  <c r="W27" i="3"/>
  <c r="R27" i="3"/>
  <c r="M27" i="3"/>
  <c r="I27" i="3"/>
  <c r="G27" i="3"/>
  <c r="T27" i="3"/>
  <c r="D27" i="3"/>
  <c r="K27" i="3"/>
  <c r="E27" i="3"/>
  <c r="N27" i="3"/>
  <c r="O27" i="3"/>
  <c r="X27" i="3"/>
  <c r="H27" i="3"/>
  <c r="L27" i="3"/>
  <c r="Y27" i="3"/>
  <c r="U27" i="3"/>
  <c r="P27" i="3"/>
  <c r="Q27" i="3"/>
  <c r="J27" i="3"/>
  <c r="B27" i="3"/>
  <c r="C27" i="3"/>
  <c r="F19" i="3"/>
  <c r="V19" i="3"/>
  <c r="R19" i="3"/>
  <c r="S19" i="3"/>
  <c r="W19" i="3"/>
  <c r="M19" i="3"/>
  <c r="H19" i="3"/>
  <c r="I19" i="3"/>
  <c r="T19" i="3"/>
  <c r="L19" i="3"/>
  <c r="D19" i="3"/>
  <c r="X19" i="3"/>
  <c r="E19" i="3"/>
  <c r="J19" i="3"/>
  <c r="Y19" i="3"/>
  <c r="G19" i="3"/>
  <c r="K19" i="3"/>
  <c r="Q19" i="3"/>
  <c r="N19" i="3"/>
  <c r="O19" i="3"/>
  <c r="P19" i="3"/>
  <c r="U19" i="3"/>
  <c r="C19" i="3"/>
  <c r="B19" i="3"/>
  <c r="F11" i="3"/>
  <c r="V11" i="3"/>
  <c r="W11" i="3"/>
  <c r="R11" i="3"/>
  <c r="G11" i="3"/>
  <c r="S11" i="3"/>
  <c r="L11" i="3"/>
  <c r="E11" i="3"/>
  <c r="T11" i="3"/>
  <c r="Q11" i="3"/>
  <c r="U11" i="3"/>
  <c r="D11" i="3"/>
  <c r="X11" i="3"/>
  <c r="O11" i="3"/>
  <c r="M11" i="3"/>
  <c r="Y11" i="3"/>
  <c r="H11" i="3"/>
  <c r="I11" i="3"/>
  <c r="P11" i="3"/>
  <c r="N11" i="3"/>
  <c r="J11" i="3"/>
  <c r="K11" i="3"/>
  <c r="B11" i="3"/>
  <c r="C11" i="3"/>
  <c r="C21" i="3"/>
  <c r="B21" i="3"/>
  <c r="AG46" i="36"/>
  <c r="AI46" i="35"/>
  <c r="C7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R97" i="3" l="1"/>
  <c r="F97" i="3"/>
  <c r="G97" i="3"/>
  <c r="V97" i="3"/>
  <c r="S97" i="3"/>
  <c r="H97" i="3"/>
  <c r="L97" i="3"/>
  <c r="I97" i="3"/>
  <c r="E97" i="3"/>
  <c r="M97" i="3"/>
  <c r="W97" i="3"/>
  <c r="D97" i="3"/>
  <c r="P97" i="3"/>
  <c r="O97" i="3"/>
  <c r="Q97" i="3"/>
  <c r="K97" i="3"/>
  <c r="J97" i="3"/>
  <c r="U97" i="3"/>
  <c r="X97" i="3"/>
  <c r="Y97" i="3"/>
  <c r="N97" i="3"/>
  <c r="T97" i="3"/>
  <c r="B97" i="3"/>
  <c r="C97" i="3"/>
  <c r="F89" i="3"/>
  <c r="W89" i="3"/>
  <c r="G89" i="3"/>
  <c r="R89" i="3"/>
  <c r="L89" i="3"/>
  <c r="N89" i="3"/>
  <c r="S89" i="3"/>
  <c r="M89" i="3"/>
  <c r="D89" i="3"/>
  <c r="O89" i="3"/>
  <c r="E89" i="3"/>
  <c r="P89" i="3"/>
  <c r="V89" i="3"/>
  <c r="J89" i="3"/>
  <c r="Y89" i="3"/>
  <c r="K89" i="3"/>
  <c r="H89" i="3"/>
  <c r="I89" i="3"/>
  <c r="T89" i="3"/>
  <c r="U89" i="3"/>
  <c r="X89" i="3"/>
  <c r="Q89" i="3"/>
  <c r="B89" i="3"/>
  <c r="C89" i="3"/>
  <c r="F81" i="3"/>
  <c r="V81" i="3"/>
  <c r="W81" i="3"/>
  <c r="L81" i="3"/>
  <c r="M81" i="3"/>
  <c r="R81" i="3"/>
  <c r="G81" i="3"/>
  <c r="D81" i="3"/>
  <c r="N81" i="3"/>
  <c r="H81" i="3"/>
  <c r="J81" i="3"/>
  <c r="Y81" i="3"/>
  <c r="I81" i="3"/>
  <c r="K81" i="3"/>
  <c r="U81" i="3"/>
  <c r="X81" i="3"/>
  <c r="O81" i="3"/>
  <c r="Q81" i="3"/>
  <c r="P81" i="3"/>
  <c r="S81" i="3"/>
  <c r="E81" i="3"/>
  <c r="T81" i="3"/>
  <c r="B81" i="3"/>
  <c r="C81" i="3"/>
  <c r="F73" i="3"/>
  <c r="V73" i="3"/>
  <c r="W73" i="3"/>
  <c r="R73" i="3"/>
  <c r="G73" i="3"/>
  <c r="L73" i="3"/>
  <c r="S73" i="3"/>
  <c r="D73" i="3"/>
  <c r="E73" i="3"/>
  <c r="N73" i="3"/>
  <c r="M73" i="3"/>
  <c r="U73" i="3"/>
  <c r="X73" i="3"/>
  <c r="Q73" i="3"/>
  <c r="T73" i="3"/>
  <c r="P73" i="3"/>
  <c r="Y73" i="3"/>
  <c r="H73" i="3"/>
  <c r="K73" i="3"/>
  <c r="I73" i="3"/>
  <c r="O73" i="3"/>
  <c r="J73" i="3"/>
  <c r="B73" i="3"/>
  <c r="C73" i="3"/>
  <c r="F65" i="3"/>
  <c r="W65" i="3"/>
  <c r="R65" i="3"/>
  <c r="S65" i="3"/>
  <c r="D65" i="3"/>
  <c r="M65" i="3"/>
  <c r="N65" i="3"/>
  <c r="P65" i="3"/>
  <c r="H65" i="3"/>
  <c r="Q65" i="3"/>
  <c r="I65" i="3"/>
  <c r="T65" i="3"/>
  <c r="O65" i="3"/>
  <c r="V65" i="3"/>
  <c r="G65" i="3"/>
  <c r="J65" i="3"/>
  <c r="K65" i="3"/>
  <c r="X65" i="3"/>
  <c r="L65" i="3"/>
  <c r="Y65" i="3"/>
  <c r="E65" i="3"/>
  <c r="U65" i="3"/>
  <c r="B65" i="3"/>
  <c r="C65" i="3"/>
  <c r="F57" i="3"/>
  <c r="G57" i="3"/>
  <c r="E57" i="3"/>
  <c r="V57" i="3"/>
  <c r="R57" i="3"/>
  <c r="W57" i="3"/>
  <c r="S57" i="3"/>
  <c r="L57" i="3"/>
  <c r="N57" i="3"/>
  <c r="O57" i="3"/>
  <c r="P57" i="3"/>
  <c r="D57" i="3"/>
  <c r="J57" i="3"/>
  <c r="Y57" i="3"/>
  <c r="K57" i="3"/>
  <c r="U57" i="3"/>
  <c r="Q57" i="3"/>
  <c r="H57" i="3"/>
  <c r="T57" i="3"/>
  <c r="M57" i="3"/>
  <c r="X57" i="3"/>
  <c r="I57" i="3"/>
  <c r="B57" i="3"/>
  <c r="C57" i="3"/>
  <c r="F104" i="3"/>
  <c r="V104" i="3"/>
  <c r="G104" i="3"/>
  <c r="W104" i="3"/>
  <c r="M104" i="3"/>
  <c r="I104" i="3"/>
  <c r="S104" i="3"/>
  <c r="E104" i="3"/>
  <c r="T104" i="3"/>
  <c r="L104" i="3"/>
  <c r="U104" i="3"/>
  <c r="X104" i="3"/>
  <c r="P104" i="3"/>
  <c r="N104" i="3"/>
  <c r="R104" i="3"/>
  <c r="D104" i="3"/>
  <c r="J104" i="3"/>
  <c r="K104" i="3"/>
  <c r="O104" i="3"/>
  <c r="Q104" i="3"/>
  <c r="Y104" i="3"/>
  <c r="H104" i="3"/>
  <c r="B104" i="3"/>
  <c r="C104" i="3"/>
  <c r="F96" i="3"/>
  <c r="V96" i="3"/>
  <c r="G96" i="3"/>
  <c r="W96" i="3"/>
  <c r="S96" i="3"/>
  <c r="M96" i="3"/>
  <c r="R96" i="3"/>
  <c r="I96" i="3"/>
  <c r="L96" i="3"/>
  <c r="E96" i="3"/>
  <c r="T96" i="3"/>
  <c r="H96" i="3"/>
  <c r="D96" i="3"/>
  <c r="P96" i="3"/>
  <c r="Q96" i="3"/>
  <c r="Y96" i="3"/>
  <c r="J96" i="3"/>
  <c r="O96" i="3"/>
  <c r="U96" i="3"/>
  <c r="X96" i="3"/>
  <c r="K96" i="3"/>
  <c r="N96" i="3"/>
  <c r="B96" i="3"/>
  <c r="C96" i="3"/>
  <c r="R88" i="3"/>
  <c r="F88" i="3"/>
  <c r="G88" i="3"/>
  <c r="H88" i="3"/>
  <c r="I88" i="3"/>
  <c r="W88" i="3"/>
  <c r="E88" i="3"/>
  <c r="L88" i="3"/>
  <c r="S88" i="3"/>
  <c r="M88" i="3"/>
  <c r="V88" i="3"/>
  <c r="P88" i="3"/>
  <c r="D88" i="3"/>
  <c r="O88" i="3"/>
  <c r="Q88" i="3"/>
  <c r="K88" i="3"/>
  <c r="N88" i="3"/>
  <c r="J88" i="3"/>
  <c r="T88" i="3"/>
  <c r="X88" i="3"/>
  <c r="U88" i="3"/>
  <c r="Y88" i="3"/>
  <c r="B88" i="3"/>
  <c r="C88" i="3"/>
  <c r="V80" i="3"/>
  <c r="W80" i="3"/>
  <c r="R80" i="3"/>
  <c r="F80" i="3"/>
  <c r="G80" i="3"/>
  <c r="S80" i="3"/>
  <c r="H80" i="3"/>
  <c r="I80" i="3"/>
  <c r="L80" i="3"/>
  <c r="E80" i="3"/>
  <c r="P80" i="3"/>
  <c r="K80" i="3"/>
  <c r="D80" i="3"/>
  <c r="N80" i="3"/>
  <c r="X80" i="3"/>
  <c r="J80" i="3"/>
  <c r="Y80" i="3"/>
  <c r="U80" i="3"/>
  <c r="M80" i="3"/>
  <c r="Q80" i="3"/>
  <c r="T80" i="3"/>
  <c r="O80" i="3"/>
  <c r="B80" i="3"/>
  <c r="C80" i="3"/>
  <c r="V72" i="3"/>
  <c r="W72" i="3"/>
  <c r="R72" i="3"/>
  <c r="F72" i="3"/>
  <c r="G72" i="3"/>
  <c r="L72" i="3"/>
  <c r="M72" i="3"/>
  <c r="H72" i="3"/>
  <c r="I72" i="3"/>
  <c r="E72" i="3"/>
  <c r="S72" i="3"/>
  <c r="P72" i="3"/>
  <c r="X72" i="3"/>
  <c r="J72" i="3"/>
  <c r="Y72" i="3"/>
  <c r="T72" i="3"/>
  <c r="U72" i="3"/>
  <c r="D72" i="3"/>
  <c r="O72" i="3"/>
  <c r="Q72" i="3"/>
  <c r="K72" i="3"/>
  <c r="N72" i="3"/>
  <c r="B72" i="3"/>
  <c r="C72" i="3"/>
  <c r="V64" i="3"/>
  <c r="W64" i="3"/>
  <c r="R64" i="3"/>
  <c r="S64" i="3"/>
  <c r="F64" i="3"/>
  <c r="G64" i="3"/>
  <c r="H64" i="3"/>
  <c r="L64" i="3"/>
  <c r="I64" i="3"/>
  <c r="E64" i="3"/>
  <c r="D64" i="3"/>
  <c r="P64" i="3"/>
  <c r="T64" i="3"/>
  <c r="U64" i="3"/>
  <c r="O64" i="3"/>
  <c r="Q64" i="3"/>
  <c r="N64" i="3"/>
  <c r="X64" i="3"/>
  <c r="Y64" i="3"/>
  <c r="M64" i="3"/>
  <c r="J64" i="3"/>
  <c r="K64" i="3"/>
  <c r="B64" i="3"/>
  <c r="C64" i="3"/>
  <c r="F95" i="3"/>
  <c r="G95" i="3"/>
  <c r="W95" i="3"/>
  <c r="V95" i="3"/>
  <c r="M95" i="3"/>
  <c r="R95" i="3"/>
  <c r="I95" i="3"/>
  <c r="H95" i="3"/>
  <c r="E95" i="3"/>
  <c r="J95" i="3"/>
  <c r="X95" i="3"/>
  <c r="Q95" i="3"/>
  <c r="T95" i="3"/>
  <c r="S95" i="3"/>
  <c r="U95" i="3"/>
  <c r="Y95" i="3"/>
  <c r="D95" i="3"/>
  <c r="N95" i="3"/>
  <c r="O95" i="3"/>
  <c r="P95" i="3"/>
  <c r="L95" i="3"/>
  <c r="K95" i="3"/>
  <c r="B95" i="3"/>
  <c r="C95" i="3"/>
  <c r="F79" i="3"/>
  <c r="V79" i="3"/>
  <c r="G79" i="3"/>
  <c r="W79" i="3"/>
  <c r="M79" i="3"/>
  <c r="S79" i="3"/>
  <c r="I79" i="3"/>
  <c r="L79" i="3"/>
  <c r="T79" i="3"/>
  <c r="H79" i="3"/>
  <c r="D79" i="3"/>
  <c r="E79" i="3"/>
  <c r="N79" i="3"/>
  <c r="O79" i="3"/>
  <c r="J79" i="3"/>
  <c r="Y79" i="3"/>
  <c r="K79" i="3"/>
  <c r="U79" i="3"/>
  <c r="P79" i="3"/>
  <c r="Q79" i="3"/>
  <c r="X79" i="3"/>
  <c r="R79" i="3"/>
  <c r="C79" i="3"/>
  <c r="B79" i="3"/>
  <c r="F63" i="3"/>
  <c r="V63" i="3"/>
  <c r="G63" i="3"/>
  <c r="S63" i="3"/>
  <c r="M63" i="3"/>
  <c r="I63" i="3"/>
  <c r="R63" i="3"/>
  <c r="L63" i="3"/>
  <c r="W63" i="3"/>
  <c r="E63" i="3"/>
  <c r="T63" i="3"/>
  <c r="H63" i="3"/>
  <c r="U63" i="3"/>
  <c r="X63" i="3"/>
  <c r="P63" i="3"/>
  <c r="Q63" i="3"/>
  <c r="D63" i="3"/>
  <c r="O63" i="3"/>
  <c r="J63" i="3"/>
  <c r="K63" i="3"/>
  <c r="N63" i="3"/>
  <c r="Y63" i="3"/>
  <c r="C63" i="3"/>
  <c r="B63" i="3"/>
  <c r="F102" i="3"/>
  <c r="G102" i="3"/>
  <c r="V102" i="3"/>
  <c r="R102" i="3"/>
  <c r="W102" i="3"/>
  <c r="S102" i="3"/>
  <c r="H102" i="3"/>
  <c r="I102" i="3"/>
  <c r="D102" i="3"/>
  <c r="E102" i="3"/>
  <c r="N102" i="3"/>
  <c r="X102" i="3"/>
  <c r="J102" i="3"/>
  <c r="Y102" i="3"/>
  <c r="L102" i="3"/>
  <c r="Q102" i="3"/>
  <c r="M102" i="3"/>
  <c r="T102" i="3"/>
  <c r="U102" i="3"/>
  <c r="K102" i="3"/>
  <c r="O102" i="3"/>
  <c r="P102" i="3"/>
  <c r="C102" i="3"/>
  <c r="B102" i="3"/>
  <c r="F86" i="3"/>
  <c r="G86" i="3"/>
  <c r="V86" i="3"/>
  <c r="W86" i="3"/>
  <c r="S86" i="3"/>
  <c r="L86" i="3"/>
  <c r="R86" i="3"/>
  <c r="M86" i="3"/>
  <c r="I86" i="3"/>
  <c r="E86" i="3"/>
  <c r="H86" i="3"/>
  <c r="J86" i="3"/>
  <c r="X86" i="3"/>
  <c r="Q86" i="3"/>
  <c r="T86" i="3"/>
  <c r="D86" i="3"/>
  <c r="O86" i="3"/>
  <c r="P86" i="3"/>
  <c r="U86" i="3"/>
  <c r="Y86" i="3"/>
  <c r="K86" i="3"/>
  <c r="N86" i="3"/>
  <c r="B86" i="3"/>
  <c r="C86" i="3"/>
  <c r="F62" i="3"/>
  <c r="G62" i="3"/>
  <c r="S62" i="3"/>
  <c r="M62" i="3"/>
  <c r="I62" i="3"/>
  <c r="H62" i="3"/>
  <c r="W62" i="3"/>
  <c r="E62" i="3"/>
  <c r="J62" i="3"/>
  <c r="X62" i="3"/>
  <c r="U62" i="3"/>
  <c r="V62" i="3"/>
  <c r="D62" i="3"/>
  <c r="Y62" i="3"/>
  <c r="R62" i="3"/>
  <c r="Q62" i="3"/>
  <c r="T62" i="3"/>
  <c r="P62" i="3"/>
  <c r="N62" i="3"/>
  <c r="O62" i="3"/>
  <c r="K62" i="3"/>
  <c r="L62" i="3"/>
  <c r="B62" i="3"/>
  <c r="C62" i="3"/>
  <c r="R93" i="3"/>
  <c r="V93" i="3"/>
  <c r="W93" i="3"/>
  <c r="H93" i="3"/>
  <c r="F93" i="3"/>
  <c r="I93" i="3"/>
  <c r="E93" i="3"/>
  <c r="D93" i="3"/>
  <c r="P93" i="3"/>
  <c r="Y93" i="3"/>
  <c r="G93" i="3"/>
  <c r="S93" i="3"/>
  <c r="L93" i="3"/>
  <c r="J93" i="3"/>
  <c r="M93" i="3"/>
  <c r="U93" i="3"/>
  <c r="X93" i="3"/>
  <c r="K93" i="3"/>
  <c r="T93" i="3"/>
  <c r="N93" i="3"/>
  <c r="O93" i="3"/>
  <c r="Q93" i="3"/>
  <c r="C93" i="3"/>
  <c r="B93" i="3"/>
  <c r="F69" i="3"/>
  <c r="R69" i="3"/>
  <c r="G69" i="3"/>
  <c r="V69" i="3"/>
  <c r="S69" i="3"/>
  <c r="W69" i="3"/>
  <c r="L69" i="3"/>
  <c r="H69" i="3"/>
  <c r="M69" i="3"/>
  <c r="I69" i="3"/>
  <c r="D69" i="3"/>
  <c r="E69" i="3"/>
  <c r="N69" i="3"/>
  <c r="K69" i="3"/>
  <c r="O69" i="3"/>
  <c r="X69" i="3"/>
  <c r="J69" i="3"/>
  <c r="Y69" i="3"/>
  <c r="U69" i="3"/>
  <c r="Q69" i="3"/>
  <c r="T69" i="3"/>
  <c r="P69" i="3"/>
  <c r="C69" i="3"/>
  <c r="B69" i="3"/>
  <c r="F100" i="3"/>
  <c r="V100" i="3"/>
  <c r="W100" i="3"/>
  <c r="M100" i="3"/>
  <c r="L100" i="3"/>
  <c r="I100" i="3"/>
  <c r="R100" i="3"/>
  <c r="G100" i="3"/>
  <c r="D100" i="3"/>
  <c r="T100" i="3"/>
  <c r="K100" i="3"/>
  <c r="N100" i="3"/>
  <c r="P100" i="3"/>
  <c r="S100" i="3"/>
  <c r="Q100" i="3"/>
  <c r="U100" i="3"/>
  <c r="X100" i="3"/>
  <c r="E100" i="3"/>
  <c r="J100" i="3"/>
  <c r="O100" i="3"/>
  <c r="H100" i="3"/>
  <c r="Y100" i="3"/>
  <c r="C100" i="3"/>
  <c r="B100" i="3"/>
  <c r="F92" i="3"/>
  <c r="V92" i="3"/>
  <c r="W92" i="3"/>
  <c r="R92" i="3"/>
  <c r="M92" i="3"/>
  <c r="I92" i="3"/>
  <c r="G92" i="3"/>
  <c r="S92" i="3"/>
  <c r="L92" i="3"/>
  <c r="D92" i="3"/>
  <c r="E92" i="3"/>
  <c r="T92" i="3"/>
  <c r="Y92" i="3"/>
  <c r="H92" i="3"/>
  <c r="X92" i="3"/>
  <c r="J92" i="3"/>
  <c r="K92" i="3"/>
  <c r="U92" i="3"/>
  <c r="O92" i="3"/>
  <c r="P92" i="3"/>
  <c r="Q92" i="3"/>
  <c r="N92" i="3"/>
  <c r="B92" i="3"/>
  <c r="C92" i="3"/>
  <c r="V84" i="3"/>
  <c r="W84" i="3"/>
  <c r="R84" i="3"/>
  <c r="H84" i="3"/>
  <c r="I84" i="3"/>
  <c r="F84" i="3"/>
  <c r="M84" i="3"/>
  <c r="E84" i="3"/>
  <c r="L84" i="3"/>
  <c r="P84" i="3"/>
  <c r="G84" i="3"/>
  <c r="U84" i="3"/>
  <c r="X84" i="3"/>
  <c r="S84" i="3"/>
  <c r="Q84" i="3"/>
  <c r="T84" i="3"/>
  <c r="O84" i="3"/>
  <c r="Y84" i="3"/>
  <c r="D84" i="3"/>
  <c r="K84" i="3"/>
  <c r="N84" i="3"/>
  <c r="J84" i="3"/>
  <c r="B84" i="3"/>
  <c r="C84" i="3"/>
  <c r="V76" i="3"/>
  <c r="W76" i="3"/>
  <c r="R76" i="3"/>
  <c r="M76" i="3"/>
  <c r="H76" i="3"/>
  <c r="F76" i="3"/>
  <c r="I76" i="3"/>
  <c r="E76" i="3"/>
  <c r="G76" i="3"/>
  <c r="S76" i="3"/>
  <c r="D76" i="3"/>
  <c r="P76" i="3"/>
  <c r="Q76" i="3"/>
  <c r="T76" i="3"/>
  <c r="N76" i="3"/>
  <c r="O76" i="3"/>
  <c r="L76" i="3"/>
  <c r="K76" i="3"/>
  <c r="J76" i="3"/>
  <c r="X76" i="3"/>
  <c r="Y76" i="3"/>
  <c r="U76" i="3"/>
  <c r="C76" i="3"/>
  <c r="B76" i="3"/>
  <c r="V68" i="3"/>
  <c r="W68" i="3"/>
  <c r="R68" i="3"/>
  <c r="S68" i="3"/>
  <c r="L68" i="3"/>
  <c r="H68" i="3"/>
  <c r="M68" i="3"/>
  <c r="I68" i="3"/>
  <c r="F68" i="3"/>
  <c r="E68" i="3"/>
  <c r="D68" i="3"/>
  <c r="P68" i="3"/>
  <c r="N68" i="3"/>
  <c r="O68" i="3"/>
  <c r="G68" i="3"/>
  <c r="J68" i="3"/>
  <c r="Y68" i="3"/>
  <c r="K68" i="3"/>
  <c r="Q68" i="3"/>
  <c r="U68" i="3"/>
  <c r="X68" i="3"/>
  <c r="T68" i="3"/>
  <c r="C68" i="3"/>
  <c r="B68" i="3"/>
  <c r="V60" i="3"/>
  <c r="W60" i="3"/>
  <c r="R60" i="3"/>
  <c r="S60" i="3"/>
  <c r="H60" i="3"/>
  <c r="F60" i="3"/>
  <c r="I60" i="3"/>
  <c r="E60" i="3"/>
  <c r="L60" i="3"/>
  <c r="M60" i="3"/>
  <c r="D60" i="3"/>
  <c r="P60" i="3"/>
  <c r="X60" i="3"/>
  <c r="J60" i="3"/>
  <c r="Y60" i="3"/>
  <c r="K60" i="3"/>
  <c r="U60" i="3"/>
  <c r="T60" i="3"/>
  <c r="G60" i="3"/>
  <c r="O60" i="3"/>
  <c r="Q60" i="3"/>
  <c r="N60" i="3"/>
  <c r="B60" i="3"/>
  <c r="C60" i="3"/>
  <c r="F78" i="3"/>
  <c r="G78" i="3"/>
  <c r="W78" i="3"/>
  <c r="V78" i="3"/>
  <c r="S78" i="3"/>
  <c r="I78" i="3"/>
  <c r="L78" i="3"/>
  <c r="M78" i="3"/>
  <c r="D78" i="3"/>
  <c r="R78" i="3"/>
  <c r="H78" i="3"/>
  <c r="E78" i="3"/>
  <c r="J78" i="3"/>
  <c r="X78" i="3"/>
  <c r="O78" i="3"/>
  <c r="P78" i="3"/>
  <c r="K78" i="3"/>
  <c r="N78" i="3"/>
  <c r="Y78" i="3"/>
  <c r="T78" i="3"/>
  <c r="U78" i="3"/>
  <c r="Q78" i="3"/>
  <c r="B78" i="3"/>
  <c r="C78" i="3"/>
  <c r="F85" i="3"/>
  <c r="W85" i="3"/>
  <c r="G85" i="3"/>
  <c r="V85" i="3"/>
  <c r="R85" i="3"/>
  <c r="M85" i="3"/>
  <c r="S85" i="3"/>
  <c r="H85" i="3"/>
  <c r="I85" i="3"/>
  <c r="E85" i="3"/>
  <c r="N85" i="3"/>
  <c r="Q85" i="3"/>
  <c r="T85" i="3"/>
  <c r="U85" i="3"/>
  <c r="L85" i="3"/>
  <c r="P85" i="3"/>
  <c r="J85" i="3"/>
  <c r="Y85" i="3"/>
  <c r="D85" i="3"/>
  <c r="K85" i="3"/>
  <c r="O85" i="3"/>
  <c r="X85" i="3"/>
  <c r="C85" i="3"/>
  <c r="B85" i="3"/>
  <c r="F61" i="3"/>
  <c r="V61" i="3"/>
  <c r="W61" i="3"/>
  <c r="G61" i="3"/>
  <c r="S61" i="3"/>
  <c r="M61" i="3"/>
  <c r="H61" i="3"/>
  <c r="I61" i="3"/>
  <c r="L61" i="3"/>
  <c r="R61" i="3"/>
  <c r="N61" i="3"/>
  <c r="D61" i="3"/>
  <c r="E61" i="3"/>
  <c r="X61" i="3"/>
  <c r="J61" i="3"/>
  <c r="Y61" i="3"/>
  <c r="T61" i="3"/>
  <c r="U61" i="3"/>
  <c r="K61" i="3"/>
  <c r="P61" i="3"/>
  <c r="O61" i="3"/>
  <c r="Q61" i="3"/>
  <c r="B61" i="3"/>
  <c r="C61" i="3"/>
  <c r="F99" i="3"/>
  <c r="G99" i="3"/>
  <c r="W99" i="3"/>
  <c r="L99" i="3"/>
  <c r="I99" i="3"/>
  <c r="R99" i="3"/>
  <c r="S99" i="3"/>
  <c r="H99" i="3"/>
  <c r="J99" i="3"/>
  <c r="X99" i="3"/>
  <c r="V99" i="3"/>
  <c r="D99" i="3"/>
  <c r="E99" i="3"/>
  <c r="N99" i="3"/>
  <c r="O99" i="3"/>
  <c r="T99" i="3"/>
  <c r="Q99" i="3"/>
  <c r="K99" i="3"/>
  <c r="P99" i="3"/>
  <c r="M99" i="3"/>
  <c r="U99" i="3"/>
  <c r="Y99" i="3"/>
  <c r="B99" i="3"/>
  <c r="C99" i="3"/>
  <c r="F83" i="3"/>
  <c r="V83" i="3"/>
  <c r="M83" i="3"/>
  <c r="I83" i="3"/>
  <c r="S83" i="3"/>
  <c r="G83" i="3"/>
  <c r="D83" i="3"/>
  <c r="R83" i="3"/>
  <c r="T83" i="3"/>
  <c r="X83" i="3"/>
  <c r="J83" i="3"/>
  <c r="Y83" i="3"/>
  <c r="Q83" i="3"/>
  <c r="U83" i="3"/>
  <c r="H83" i="3"/>
  <c r="L83" i="3"/>
  <c r="K83" i="3"/>
  <c r="W83" i="3"/>
  <c r="N83" i="3"/>
  <c r="O83" i="3"/>
  <c r="P83" i="3"/>
  <c r="E83" i="3"/>
  <c r="B83" i="3"/>
  <c r="C83" i="3"/>
  <c r="F75" i="3"/>
  <c r="V75" i="3"/>
  <c r="M75" i="3"/>
  <c r="I75" i="3"/>
  <c r="G75" i="3"/>
  <c r="R75" i="3"/>
  <c r="S75" i="3"/>
  <c r="L75" i="3"/>
  <c r="W75" i="3"/>
  <c r="T75" i="3"/>
  <c r="Q75" i="3"/>
  <c r="U75" i="3"/>
  <c r="H75" i="3"/>
  <c r="O75" i="3"/>
  <c r="P75" i="3"/>
  <c r="N75" i="3"/>
  <c r="X75" i="3"/>
  <c r="E75" i="3"/>
  <c r="D75" i="3"/>
  <c r="Y75" i="3"/>
  <c r="J75" i="3"/>
  <c r="K75" i="3"/>
  <c r="B75" i="3"/>
  <c r="C75" i="3"/>
  <c r="F67" i="3"/>
  <c r="V67" i="3"/>
  <c r="W67" i="3"/>
  <c r="M67" i="3"/>
  <c r="L67" i="3"/>
  <c r="I67" i="3"/>
  <c r="R67" i="3"/>
  <c r="G67" i="3"/>
  <c r="D67" i="3"/>
  <c r="T67" i="3"/>
  <c r="S67" i="3"/>
  <c r="O67" i="3"/>
  <c r="P67" i="3"/>
  <c r="E67" i="3"/>
  <c r="K67" i="3"/>
  <c r="N67" i="3"/>
  <c r="Y67" i="3"/>
  <c r="H67" i="3"/>
  <c r="U67" i="3"/>
  <c r="X67" i="3"/>
  <c r="J67" i="3"/>
  <c r="Q67" i="3"/>
  <c r="B67" i="3"/>
  <c r="C67" i="3"/>
  <c r="F59" i="3"/>
  <c r="V59" i="3"/>
  <c r="W59" i="3"/>
  <c r="S59" i="3"/>
  <c r="R59" i="3"/>
  <c r="M59" i="3"/>
  <c r="I59" i="3"/>
  <c r="G59" i="3"/>
  <c r="L59" i="3"/>
  <c r="D59" i="3"/>
  <c r="E59" i="3"/>
  <c r="T59" i="3"/>
  <c r="K59" i="3"/>
  <c r="N59" i="3"/>
  <c r="H59" i="3"/>
  <c r="X59" i="3"/>
  <c r="J59" i="3"/>
  <c r="Y59" i="3"/>
  <c r="O59" i="3"/>
  <c r="U59" i="3"/>
  <c r="P59" i="3"/>
  <c r="Q59" i="3"/>
  <c r="C59" i="3"/>
  <c r="B59" i="3"/>
  <c r="F103" i="3"/>
  <c r="G103" i="3"/>
  <c r="V103" i="3"/>
  <c r="R103" i="3"/>
  <c r="M103" i="3"/>
  <c r="I103" i="3"/>
  <c r="H103" i="3"/>
  <c r="L103" i="3"/>
  <c r="J103" i="3"/>
  <c r="X103" i="3"/>
  <c r="W103" i="3"/>
  <c r="U103" i="3"/>
  <c r="Y103" i="3"/>
  <c r="O103" i="3"/>
  <c r="S103" i="3"/>
  <c r="N103" i="3"/>
  <c r="E103" i="3"/>
  <c r="T103" i="3"/>
  <c r="K103" i="3"/>
  <c r="D103" i="3"/>
  <c r="Q103" i="3"/>
  <c r="P103" i="3"/>
  <c r="B103" i="3"/>
  <c r="C103" i="3"/>
  <c r="F87" i="3"/>
  <c r="V87" i="3"/>
  <c r="G87" i="3"/>
  <c r="M87" i="3"/>
  <c r="I87" i="3"/>
  <c r="R87" i="3"/>
  <c r="L87" i="3"/>
  <c r="S87" i="3"/>
  <c r="D87" i="3"/>
  <c r="E87" i="3"/>
  <c r="T87" i="3"/>
  <c r="Q87" i="3"/>
  <c r="N87" i="3"/>
  <c r="O87" i="3"/>
  <c r="P87" i="3"/>
  <c r="J87" i="3"/>
  <c r="H87" i="3"/>
  <c r="W87" i="3"/>
  <c r="X87" i="3"/>
  <c r="Y87" i="3"/>
  <c r="K87" i="3"/>
  <c r="U87" i="3"/>
  <c r="B87" i="3"/>
  <c r="C87" i="3"/>
  <c r="F71" i="3"/>
  <c r="V71" i="3"/>
  <c r="G71" i="3"/>
  <c r="W71" i="3"/>
  <c r="M71" i="3"/>
  <c r="I71" i="3"/>
  <c r="E71" i="3"/>
  <c r="T71" i="3"/>
  <c r="L71" i="3"/>
  <c r="R71" i="3"/>
  <c r="J71" i="3"/>
  <c r="Y71" i="3"/>
  <c r="S71" i="3"/>
  <c r="D71" i="3"/>
  <c r="K71" i="3"/>
  <c r="U71" i="3"/>
  <c r="X71" i="3"/>
  <c r="Q71" i="3"/>
  <c r="O71" i="3"/>
  <c r="P71" i="3"/>
  <c r="H71" i="3"/>
  <c r="N71" i="3"/>
  <c r="C71" i="3"/>
  <c r="B71" i="3"/>
  <c r="F94" i="3"/>
  <c r="G94" i="3"/>
  <c r="V94" i="3"/>
  <c r="M94" i="3"/>
  <c r="W94" i="3"/>
  <c r="H94" i="3"/>
  <c r="I94" i="3"/>
  <c r="S94" i="3"/>
  <c r="L94" i="3"/>
  <c r="N94" i="3"/>
  <c r="R94" i="3"/>
  <c r="T94" i="3"/>
  <c r="U94" i="3"/>
  <c r="X94" i="3"/>
  <c r="K94" i="3"/>
  <c r="Q94" i="3"/>
  <c r="D94" i="3"/>
  <c r="O94" i="3"/>
  <c r="E94" i="3"/>
  <c r="P94" i="3"/>
  <c r="J94" i="3"/>
  <c r="Y94" i="3"/>
  <c r="B94" i="3"/>
  <c r="C94" i="3"/>
  <c r="F70" i="3"/>
  <c r="G70" i="3"/>
  <c r="R70" i="3"/>
  <c r="V70" i="3"/>
  <c r="S70" i="3"/>
  <c r="M70" i="3"/>
  <c r="I70" i="3"/>
  <c r="W70" i="3"/>
  <c r="L70" i="3"/>
  <c r="H70" i="3"/>
  <c r="J70" i="3"/>
  <c r="X70" i="3"/>
  <c r="D70" i="3"/>
  <c r="Y70" i="3"/>
  <c r="E70" i="3"/>
  <c r="K70" i="3"/>
  <c r="N70" i="3"/>
  <c r="U70" i="3"/>
  <c r="O70" i="3"/>
  <c r="P70" i="3"/>
  <c r="T70" i="3"/>
  <c r="Q70" i="3"/>
  <c r="B70" i="3"/>
  <c r="C70" i="3"/>
  <c r="R101" i="3"/>
  <c r="V101" i="3"/>
  <c r="W101" i="3"/>
  <c r="S101" i="3"/>
  <c r="L101" i="3"/>
  <c r="H101" i="3"/>
  <c r="M101" i="3"/>
  <c r="I101" i="3"/>
  <c r="F101" i="3"/>
  <c r="E101" i="3"/>
  <c r="D101" i="3"/>
  <c r="P101" i="3"/>
  <c r="K101" i="3"/>
  <c r="J101" i="3"/>
  <c r="Y101" i="3"/>
  <c r="G101" i="3"/>
  <c r="O101" i="3"/>
  <c r="Q101" i="3"/>
  <c r="T101" i="3"/>
  <c r="U101" i="3"/>
  <c r="X101" i="3"/>
  <c r="N101" i="3"/>
  <c r="C101" i="3"/>
  <c r="B101" i="3"/>
  <c r="F77" i="3"/>
  <c r="G77" i="3"/>
  <c r="S77" i="3"/>
  <c r="L77" i="3"/>
  <c r="M77" i="3"/>
  <c r="V77" i="3"/>
  <c r="H77" i="3"/>
  <c r="E77" i="3"/>
  <c r="R77" i="3"/>
  <c r="I77" i="3"/>
  <c r="N77" i="3"/>
  <c r="O77" i="3"/>
  <c r="P77" i="3"/>
  <c r="Q77" i="3"/>
  <c r="D77" i="3"/>
  <c r="K77" i="3"/>
  <c r="J77" i="3"/>
  <c r="W77" i="3"/>
  <c r="T77" i="3"/>
  <c r="U77" i="3"/>
  <c r="X77" i="3"/>
  <c r="Y77" i="3"/>
  <c r="C77" i="3"/>
  <c r="B77" i="3"/>
  <c r="F98" i="3"/>
  <c r="R98" i="3"/>
  <c r="W98" i="3"/>
  <c r="S98" i="3"/>
  <c r="L98" i="3"/>
  <c r="V98" i="3"/>
  <c r="M98" i="3"/>
  <c r="D98" i="3"/>
  <c r="N98" i="3"/>
  <c r="E98" i="3"/>
  <c r="H98" i="3"/>
  <c r="G98" i="3"/>
  <c r="I98" i="3"/>
  <c r="O98" i="3"/>
  <c r="P98" i="3"/>
  <c r="J98" i="3"/>
  <c r="K98" i="3"/>
  <c r="X98" i="3"/>
  <c r="Y98" i="3"/>
  <c r="Q98" i="3"/>
  <c r="U98" i="3"/>
  <c r="T98" i="3"/>
  <c r="B98" i="3"/>
  <c r="C98" i="3"/>
  <c r="F90" i="3"/>
  <c r="G90" i="3"/>
  <c r="V90" i="3"/>
  <c r="W90" i="3"/>
  <c r="R90" i="3"/>
  <c r="L90" i="3"/>
  <c r="S90" i="3"/>
  <c r="M90" i="3"/>
  <c r="I90" i="3"/>
  <c r="H90" i="3"/>
  <c r="D90" i="3"/>
  <c r="J90" i="3"/>
  <c r="X90" i="3"/>
  <c r="O90" i="3"/>
  <c r="Y90" i="3"/>
  <c r="K90" i="3"/>
  <c r="N90" i="3"/>
  <c r="E90" i="3"/>
  <c r="P90" i="3"/>
  <c r="Q90" i="3"/>
  <c r="T90" i="3"/>
  <c r="U90" i="3"/>
  <c r="B90" i="3"/>
  <c r="C90" i="3"/>
  <c r="F82" i="3"/>
  <c r="G82" i="3"/>
  <c r="R82" i="3"/>
  <c r="V82" i="3"/>
  <c r="W82" i="3"/>
  <c r="L82" i="3"/>
  <c r="I82" i="3"/>
  <c r="D82" i="3"/>
  <c r="E82" i="3"/>
  <c r="H82" i="3"/>
  <c r="J82" i="3"/>
  <c r="X82" i="3"/>
  <c r="Y82" i="3"/>
  <c r="K82" i="3"/>
  <c r="T82" i="3"/>
  <c r="U82" i="3"/>
  <c r="Q82" i="3"/>
  <c r="M82" i="3"/>
  <c r="O82" i="3"/>
  <c r="S82" i="3"/>
  <c r="P82" i="3"/>
  <c r="N82" i="3"/>
  <c r="C82" i="3"/>
  <c r="B82" i="3"/>
  <c r="F74" i="3"/>
  <c r="G74" i="3"/>
  <c r="V74" i="3"/>
  <c r="S74" i="3"/>
  <c r="I74" i="3"/>
  <c r="W74" i="3"/>
  <c r="D74" i="3"/>
  <c r="M74" i="3"/>
  <c r="H74" i="3"/>
  <c r="J74" i="3"/>
  <c r="X74" i="3"/>
  <c r="T74" i="3"/>
  <c r="L74" i="3"/>
  <c r="U74" i="3"/>
  <c r="P74" i="3"/>
  <c r="Q74" i="3"/>
  <c r="E74" i="3"/>
  <c r="N74" i="3"/>
  <c r="R74" i="3"/>
  <c r="K74" i="3"/>
  <c r="O74" i="3"/>
  <c r="Y74" i="3"/>
  <c r="B74" i="3"/>
  <c r="C74" i="3"/>
  <c r="F66" i="3"/>
  <c r="G66" i="3"/>
  <c r="V66" i="3"/>
  <c r="W66" i="3"/>
  <c r="L66" i="3"/>
  <c r="I66" i="3"/>
  <c r="R66" i="3"/>
  <c r="S66" i="3"/>
  <c r="H66" i="3"/>
  <c r="J66" i="3"/>
  <c r="X66" i="3"/>
  <c r="P66" i="3"/>
  <c r="Q66" i="3"/>
  <c r="M66" i="3"/>
  <c r="N66" i="3"/>
  <c r="O66" i="3"/>
  <c r="K66" i="3"/>
  <c r="T66" i="3"/>
  <c r="U66" i="3"/>
  <c r="Y66" i="3"/>
  <c r="D66" i="3"/>
  <c r="E66" i="3"/>
  <c r="B66" i="3"/>
  <c r="C66" i="3"/>
  <c r="F58" i="3"/>
  <c r="G58" i="3"/>
  <c r="W58" i="3"/>
  <c r="L58" i="3"/>
  <c r="M58" i="3"/>
  <c r="D58" i="3"/>
  <c r="E58" i="3"/>
  <c r="I58" i="3"/>
  <c r="H58" i="3"/>
  <c r="J58" i="3"/>
  <c r="X58" i="3"/>
  <c r="V58" i="3"/>
  <c r="N58" i="3"/>
  <c r="O58" i="3"/>
  <c r="Y58" i="3"/>
  <c r="K58" i="3"/>
  <c r="U58" i="3"/>
  <c r="R58" i="3"/>
  <c r="Q58" i="3"/>
  <c r="T58" i="3"/>
  <c r="S58" i="3"/>
  <c r="P58" i="3"/>
  <c r="B58" i="3"/>
  <c r="C58" i="3"/>
  <c r="V91" i="3"/>
  <c r="R91" i="3"/>
  <c r="L91" i="3"/>
  <c r="H91" i="3"/>
  <c r="O91" i="3"/>
  <c r="G91" i="3"/>
  <c r="W91" i="3"/>
  <c r="S91" i="3"/>
  <c r="M91" i="3"/>
  <c r="I91" i="3"/>
  <c r="P91" i="3"/>
  <c r="F91" i="3"/>
  <c r="Q91" i="3"/>
  <c r="T91" i="3"/>
  <c r="U91" i="3"/>
  <c r="J91" i="3"/>
  <c r="D91" i="3"/>
  <c r="K91" i="3"/>
  <c r="Y91" i="3"/>
  <c r="E91" i="3"/>
  <c r="N91" i="3"/>
  <c r="X91" i="3"/>
  <c r="B91" i="3"/>
  <c r="C91" i="3"/>
  <c r="E2" i="32" l="1"/>
  <c r="K2" i="32"/>
  <c r="W2" i="32"/>
  <c r="I2" i="32"/>
  <c r="S2" i="32"/>
  <c r="O2" i="32"/>
  <c r="U2" i="32"/>
  <c r="M2" i="32"/>
  <c r="G2" i="32"/>
  <c r="Q2" i="32"/>
  <c r="A5" i="3"/>
  <c r="S5" i="3" l="1"/>
  <c r="W5" i="3"/>
  <c r="V5" i="3"/>
  <c r="M5" i="3"/>
  <c r="L5" i="3"/>
  <c r="I5" i="3"/>
  <c r="H5" i="3"/>
  <c r="R5" i="3"/>
  <c r="P5" i="3"/>
  <c r="O5" i="3"/>
  <c r="Y5" i="3"/>
  <c r="X5" i="3"/>
  <c r="U5" i="3"/>
  <c r="T5" i="3"/>
  <c r="Q5" i="3"/>
  <c r="N5" i="3"/>
  <c r="K5" i="3"/>
  <c r="J5" i="3"/>
  <c r="G5" i="3"/>
  <c r="F5" i="3"/>
  <c r="B5" i="3"/>
  <c r="D5" i="3"/>
  <c r="E5" i="3"/>
  <c r="C5" i="3"/>
  <c r="C2" i="32" l="1"/>
  <c r="A2" i="32"/>
  <c r="AA88" i="3"/>
  <c r="Z103" i="3"/>
  <c r="Z91" i="3"/>
  <c r="AA96" i="3"/>
  <c r="Z95" i="3"/>
  <c r="AA91" i="3"/>
  <c r="Z92" i="3"/>
  <c r="Z93" i="3"/>
  <c r="AA89" i="3"/>
  <c r="AA83" i="3"/>
  <c r="AA92" i="3"/>
  <c r="Z90" i="3"/>
  <c r="Z89" i="3"/>
  <c r="Z87" i="3"/>
  <c r="AA101" i="3"/>
  <c r="AA100" i="3"/>
  <c r="Z88" i="3"/>
  <c r="AA86" i="3"/>
  <c r="AA85" i="3"/>
  <c r="AA84" i="3"/>
  <c r="Z81" i="3"/>
  <c r="Z86" i="3"/>
  <c r="Z84" i="3"/>
  <c r="AA82" i="3"/>
  <c r="AA81" i="3"/>
  <c r="AA79" i="3"/>
  <c r="Z94" i="3"/>
  <c r="AA90" i="3"/>
  <c r="AA103" i="3"/>
  <c r="AA102" i="3"/>
  <c r="AA99" i="3"/>
  <c r="Z83" i="3"/>
  <c r="Z82" i="3"/>
  <c r="Z79" i="3"/>
  <c r="AA87" i="3"/>
  <c r="Z102" i="3"/>
  <c r="Z101" i="3"/>
  <c r="Z99" i="3"/>
  <c r="Z98" i="3"/>
  <c r="AA97" i="3"/>
  <c r="Z85" i="3"/>
  <c r="AA98" i="3"/>
  <c r="Z97" i="3"/>
  <c r="Z80" i="3"/>
  <c r="Z100" i="3"/>
  <c r="Z96" i="3"/>
  <c r="AA95" i="3"/>
  <c r="AA94" i="3"/>
  <c r="AA93" i="3"/>
  <c r="AA104" i="3"/>
  <c r="Z104" i="3"/>
  <c r="AA80" i="3"/>
  <c r="Z47" i="3"/>
  <c r="AA47" i="3"/>
  <c r="Z50" i="3"/>
  <c r="Z71" i="3" l="1"/>
  <c r="Z65" i="3"/>
  <c r="Z57" i="3"/>
  <c r="Z53" i="3"/>
  <c r="Z49" i="3"/>
  <c r="AA55" i="3"/>
  <c r="AA76" i="3"/>
  <c r="AA46" i="3"/>
  <c r="Z75" i="3"/>
  <c r="AA63" i="3"/>
  <c r="Z46" i="3"/>
  <c r="Z54" i="3"/>
  <c r="Z67" i="3"/>
  <c r="Z59" i="3"/>
  <c r="Z55" i="3"/>
  <c r="Z51" i="3"/>
  <c r="Z76" i="3"/>
  <c r="Z72" i="3"/>
  <c r="AA64" i="3"/>
  <c r="AA75" i="3"/>
  <c r="AA72" i="3"/>
  <c r="AA71" i="3"/>
  <c r="AA68" i="3"/>
  <c r="AA66" i="3"/>
  <c r="AA62" i="3"/>
  <c r="AA60" i="3"/>
  <c r="AA59" i="3"/>
  <c r="AA58" i="3"/>
  <c r="AA54" i="3"/>
  <c r="AA52" i="3"/>
  <c r="AA51" i="3"/>
  <c r="AA50" i="3"/>
  <c r="AA48" i="3"/>
  <c r="Z61" i="3"/>
  <c r="Z63" i="3"/>
  <c r="AA49" i="3"/>
  <c r="AA78" i="3"/>
  <c r="AA74" i="3"/>
  <c r="AA70" i="3"/>
  <c r="AA67" i="3"/>
  <c r="Z78" i="3"/>
  <c r="Z77" i="3"/>
  <c r="Z74" i="3"/>
  <c r="Z73" i="3"/>
  <c r="Z70" i="3"/>
  <c r="Z69" i="3"/>
  <c r="Z68" i="3"/>
  <c r="Z66" i="3"/>
  <c r="Z64" i="3"/>
  <c r="Z62" i="3"/>
  <c r="Z60" i="3"/>
  <c r="Z58" i="3"/>
  <c r="Z56" i="3"/>
  <c r="Z52" i="3"/>
  <c r="Z48" i="3"/>
  <c r="AA77" i="3"/>
  <c r="AA73" i="3"/>
  <c r="AA69" i="3"/>
  <c r="AA65" i="3"/>
  <c r="AA61" i="3"/>
  <c r="AA57" i="3"/>
  <c r="AA53" i="3"/>
  <c r="AA45" i="3"/>
  <c r="Z45" i="3"/>
  <c r="Z33" i="3" l="1"/>
  <c r="AA24" i="3"/>
  <c r="AA30" i="3"/>
  <c r="AA26" i="3"/>
  <c r="AA33" i="3"/>
  <c r="AA36" i="3"/>
  <c r="AA27" i="3"/>
  <c r="AA25" i="3"/>
  <c r="AA23" i="3"/>
  <c r="Z25" i="3"/>
  <c r="Z26" i="3"/>
  <c r="Z24" i="3"/>
  <c r="Z23" i="3"/>
  <c r="Z27" i="3"/>
  <c r="Z30" i="3"/>
  <c r="Z36" i="3"/>
  <c r="Z7" i="3"/>
  <c r="Z12" i="3"/>
  <c r="Z21" i="3"/>
  <c r="Z29" i="3" l="1"/>
  <c r="AA56" i="3" l="1"/>
  <c r="AA29" i="3"/>
  <c r="Z22" i="3"/>
  <c r="Z41" i="3" l="1"/>
  <c r="Z28" i="3"/>
  <c r="Z10" i="3"/>
  <c r="Z16" i="3" l="1"/>
  <c r="Z35" i="3"/>
  <c r="AA34" i="3"/>
  <c r="Z34" i="3"/>
  <c r="AA40" i="3"/>
  <c r="Z40" i="3"/>
  <c r="AA32" i="3"/>
  <c r="Z32" i="3"/>
  <c r="Z38" i="3"/>
  <c r="Z8" i="3"/>
  <c r="Z39" i="3"/>
  <c r="AA22" i="3"/>
  <c r="AA21" i="3"/>
  <c r="AA12" i="3"/>
  <c r="AA7" i="3"/>
  <c r="AA16" i="3" l="1"/>
  <c r="AA8" i="3"/>
  <c r="Z37" i="3" l="1"/>
  <c r="AA35" i="3"/>
  <c r="AA39" i="3"/>
  <c r="AA10" i="3"/>
  <c r="AA28" i="3"/>
  <c r="AA41" i="3"/>
  <c r="AA38" i="3"/>
  <c r="AA6" i="3" l="1"/>
  <c r="Z6" i="3"/>
  <c r="AA15" i="3"/>
  <c r="Z15" i="3"/>
  <c r="AA44" i="3"/>
  <c r="Z44" i="3"/>
  <c r="AA9" i="3"/>
  <c r="Z9" i="3"/>
  <c r="AA17" i="3"/>
  <c r="Z17" i="3"/>
  <c r="AA42" i="3"/>
  <c r="Z42" i="3"/>
  <c r="AA43" i="3"/>
  <c r="Z43" i="3"/>
  <c r="AA31" i="3"/>
  <c r="Z31" i="3"/>
  <c r="AA18" i="3"/>
  <c r="Z18" i="3"/>
  <c r="AA5" i="3"/>
  <c r="AA11" i="3"/>
  <c r="Z11" i="3"/>
  <c r="AA19" i="3"/>
  <c r="Z19" i="3"/>
  <c r="AA13" i="3"/>
  <c r="Z13" i="3"/>
  <c r="AA20" i="3"/>
  <c r="Z20" i="3"/>
  <c r="AA14" i="3"/>
  <c r="Z14" i="3"/>
  <c r="AA37" i="3" l="1"/>
  <c r="AA105" i="3" s="1"/>
  <c r="Z5" i="3" l="1"/>
  <c r="Z105" i="3" s="1"/>
</calcChain>
</file>

<file path=xl/sharedStrings.xml><?xml version="1.0" encoding="utf-8"?>
<sst xmlns="http://schemas.openxmlformats.org/spreadsheetml/2006/main" count="320" uniqueCount="90">
  <si>
    <t>Name</t>
  </si>
  <si>
    <t>Vorname</t>
  </si>
  <si>
    <t>Total 
Quellensteuern</t>
  </si>
  <si>
    <t xml:space="preserve">Januar 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</si>
  <si>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</si>
  <si>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</si>
  <si>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</si>
  <si>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</si>
  <si>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</si>
  <si>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</si>
  <si>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</si>
  <si>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</si>
  <si>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</si>
  <si>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</si>
  <si>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Arbeitstage pro Monat</t>
  </si>
  <si>
    <t>Arbeitstage</t>
  </si>
  <si>
    <t>Februar</t>
  </si>
  <si>
    <t>QST</t>
  </si>
  <si>
    <t>Total Arbeitstage</t>
  </si>
  <si>
    <t>Total QST</t>
  </si>
  <si>
    <t>X</t>
  </si>
  <si>
    <t>Tage</t>
  </si>
  <si>
    <t>Tages-
ansatz</t>
  </si>
  <si>
    <t>Total</t>
  </si>
  <si>
    <t>Anleitung / Informationen</t>
  </si>
  <si>
    <t>Wert</t>
  </si>
  <si>
    <t>Liste Jan</t>
  </si>
  <si>
    <t>Name / Vorname</t>
  </si>
  <si>
    <t>Liste Feb</t>
  </si>
  <si>
    <t>Liste März</t>
  </si>
  <si>
    <t>Liste Mai</t>
  </si>
  <si>
    <t>F</t>
  </si>
  <si>
    <t>K</t>
  </si>
  <si>
    <t>Jahresübersicht</t>
  </si>
  <si>
    <t>Legende</t>
  </si>
  <si>
    <t>Krank</t>
  </si>
  <si>
    <t>Jan</t>
  </si>
  <si>
    <t>Feb</t>
  </si>
  <si>
    <t>Apr</t>
  </si>
  <si>
    <t>Jun</t>
  </si>
  <si>
    <t>Jul</t>
  </si>
  <si>
    <t>Aug</t>
  </si>
  <si>
    <t>Sep</t>
  </si>
  <si>
    <t>Mär</t>
  </si>
  <si>
    <t>Okt</t>
  </si>
  <si>
    <t>Nov</t>
  </si>
  <si>
    <t>Dez</t>
  </si>
  <si>
    <t xml:space="preserve">Bei Fragen wenden Sie sich bitte an:      </t>
  </si>
  <si>
    <t xml:space="preserve">Telefon-Nr.                                                        </t>
  </si>
  <si>
    <t>E-Mail</t>
  </si>
  <si>
    <t>Wählen Sie im Monatsregister das Auswahlfeld "Name /Vorname" die betreffende quellenbesteuerte Person aus.</t>
  </si>
  <si>
    <t>Füllen Sie für jeden Arbeitstag einen Eintrag gemäss der untenstehenden Legende aus.</t>
  </si>
  <si>
    <t>Die Anzahl der Arbeitstage und die geschuldete Quellensteuer werden aufgrund Ihrer Eingaben automatisch berechnet und in das Tabellenblatt "Jahresübersicht" übertragen.</t>
  </si>
  <si>
    <t>Auswahl Steuerjahr</t>
  </si>
  <si>
    <t>Abrechnung über die Quellensteuern in der Prostitution</t>
  </si>
  <si>
    <t>Name des Betreibers:</t>
  </si>
  <si>
    <t>Adresse:</t>
  </si>
  <si>
    <t>Kontaktperson:</t>
  </si>
  <si>
    <t>Telefon:</t>
  </si>
  <si>
    <t>E-Mail:</t>
  </si>
  <si>
    <t>Übersicht Mitarbeitende</t>
  </si>
  <si>
    <t>erforderlich</t>
  </si>
  <si>
    <t>Für das Ausfüllen der Abrechnungen ist</t>
  </si>
  <si>
    <t>zwingend ein Eintrag im Arbeitsmonat</t>
  </si>
  <si>
    <t>Bemerkungen:</t>
  </si>
  <si>
    <t>Geburtsdatum</t>
  </si>
  <si>
    <t>Bitte Jahr auswählen</t>
  </si>
  <si>
    <t>Name / Vorname / Geburtsdatum</t>
  </si>
  <si>
    <t>K = Krank</t>
  </si>
  <si>
    <t>Name / Vorname / Geb.</t>
  </si>
  <si>
    <t>Liste April</t>
  </si>
  <si>
    <t>Liste Juni</t>
  </si>
  <si>
    <t>Liste Juli</t>
  </si>
  <si>
    <t>Liste August</t>
  </si>
  <si>
    <t>Liste September</t>
  </si>
  <si>
    <t>Liste Oktober</t>
  </si>
  <si>
    <t>Liste November</t>
  </si>
  <si>
    <t>Liste Dezember</t>
  </si>
  <si>
    <t>X = Arbeitstag</t>
  </si>
  <si>
    <t>F = Ferien/Frei</t>
  </si>
  <si>
    <t>Ferien/Frei</t>
  </si>
  <si>
    <r>
      <rPr>
        <sz val="11"/>
        <rFont val="Arial"/>
        <family val="2"/>
      </rPr>
      <t xml:space="preserve">Tragen Sie im Tabellenblatt </t>
    </r>
    <r>
      <rPr>
        <u/>
        <sz val="11"/>
        <color theme="10"/>
        <rFont val="Arial"/>
        <family val="2"/>
      </rPr>
      <t>"Übersicht Mitarbeitende"</t>
    </r>
    <r>
      <rPr>
        <sz val="11"/>
        <rFont val="Arial"/>
        <family val="2"/>
      </rPr>
      <t xml:space="preserve"> vorgängig zwingend Ihre Kontaktangaben sowie der Name / Vorname und das Geburtsdatum der quellenbesteuerten Personen ein.</t>
    </r>
  </si>
  <si>
    <t>Steuerverwaltung Basel-Stadt, Ressort Quellensteuer, Fischmarkt 10, 4001 Basel</t>
  </si>
  <si>
    <t>+41 61 267 98 14</t>
  </si>
  <si>
    <t>quellensteuer@bs.ch</t>
  </si>
  <si>
    <t>PersID:</t>
  </si>
  <si>
    <t xml:space="preserve">PersID: </t>
  </si>
  <si>
    <t xml:space="preserve">Reichen Sie uns die Abrechnung monatlich per Post oder Email ein.  </t>
  </si>
  <si>
    <t>Arbeitstag, mit erbrachter Dienstleistung</t>
  </si>
  <si>
    <r>
      <t xml:space="preserve">Mit der Eingabe "X" bestätigen Sie im Tabellenblatt </t>
    </r>
    <r>
      <rPr>
        <u/>
        <sz val="11"/>
        <color rgb="FF0000FF"/>
        <rFont val="Arial"/>
        <family val="2"/>
      </rPr>
      <t>"Übersicht Mitarbeitende"</t>
    </r>
    <r>
      <rPr>
        <sz val="11"/>
        <color theme="1"/>
        <rFont val="Arial"/>
        <family val="2"/>
      </rPr>
      <t>, dass die quellenbesteuerte Person an diesem Tag, in diesem Monat gearbeitet und mindestens eine Dienstleistung erbracht hat.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</si>
</sst>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_ [$Fr.-807]\ * #,##0.00_ ;_ [$Fr.-807]\ * \-#,##0.00_ ;_ [$Fr.-807]\ * &quot;-&quot;??_ ;_ @_ "/>
    <numFmt numFmtId="166" formatCode="0.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sz val="11"/>
      <color theme="0"/>
      <name val="Arial"/>
      <family val="2"/>
    </font>
    <font>
      <u/>
      <sz val="11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9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0">
    <xf numFmtId="0" fontId="0" fillId="0" borderId="0" xfId="0"/>
    <xf numFmtId="0" fontId="5" fillId="0" borderId="3" xfId="4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5" applyFont="1" applyBorder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165" fontId="5" fillId="6" borderId="3" xfId="0" applyNumberFormat="1" applyFont="1" applyFill="1" applyBorder="1" applyProtection="1">
      <protection locked="0"/>
    </xf>
    <xf numFmtId="0" fontId="5" fillId="5" borderId="2" xfId="0" applyFont="1" applyFill="1" applyBorder="1" applyAlignment="1" applyProtection="1">
      <alignment horizontal="center"/>
    </xf>
    <xf numFmtId="0" fontId="5" fillId="5" borderId="3" xfId="0" applyFont="1" applyFill="1" applyBorder="1" applyAlignment="1" applyProtection="1">
      <alignment horizontal="center"/>
    </xf>
    <xf numFmtId="165" fontId="8" fillId="2" borderId="3" xfId="0" applyNumberFormat="1" applyFont="1" applyFill="1" applyBorder="1" applyProtection="1"/>
    <xf numFmtId="0" fontId="11" fillId="0" borderId="0" xfId="0" applyFont="1" applyProtection="1"/>
    <xf numFmtId="0" fontId="5" fillId="0" borderId="0" xfId="0" applyFont="1" applyProtection="1"/>
    <xf numFmtId="4" fontId="5" fillId="0" borderId="0" xfId="0" applyNumberFormat="1" applyFont="1" applyProtection="1"/>
    <xf numFmtId="43" fontId="5" fillId="0" borderId="0" xfId="7" applyFont="1" applyProtection="1"/>
    <xf numFmtId="0" fontId="0" fillId="0" borderId="0" xfId="0" applyProtection="1"/>
    <xf numFmtId="0" fontId="8" fillId="0" borderId="0" xfId="0" applyFont="1" applyAlignment="1" applyProtection="1">
      <alignment horizontal="center"/>
    </xf>
    <xf numFmtId="0" fontId="10" fillId="0" borderId="6" xfId="0" applyFont="1" applyFill="1" applyBorder="1" applyAlignment="1" applyProtection="1"/>
    <xf numFmtId="0" fontId="10" fillId="3" borderId="3" xfId="0" applyFont="1" applyFill="1" applyBorder="1" applyAlignment="1" applyProtection="1"/>
    <xf numFmtId="0" fontId="10" fillId="8" borderId="3" xfId="0" applyFont="1" applyFill="1" applyBorder="1" applyAlignment="1" applyProtection="1">
      <alignment horizontal="center"/>
    </xf>
    <xf numFmtId="4" fontId="10" fillId="7" borderId="3" xfId="0" applyNumberFormat="1" applyFont="1" applyFill="1" applyBorder="1" applyAlignment="1" applyProtection="1">
      <alignment horizontal="center"/>
    </xf>
    <xf numFmtId="43" fontId="10" fillId="7" borderId="3" xfId="7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43" fontId="10" fillId="2" borderId="3" xfId="7" applyFont="1" applyFill="1" applyBorder="1" applyAlignment="1" applyProtection="1"/>
    <xf numFmtId="0" fontId="5" fillId="0" borderId="3" xfId="4" applyFont="1" applyBorder="1" applyProtection="1"/>
    <xf numFmtId="0" fontId="4" fillId="0" borderId="3" xfId="0" applyFont="1" applyBorder="1" applyProtection="1"/>
    <xf numFmtId="4" fontId="4" fillId="7" borderId="3" xfId="0" applyNumberFormat="1" applyFont="1" applyFill="1" applyBorder="1" applyProtection="1"/>
    <xf numFmtId="43" fontId="4" fillId="7" borderId="3" xfId="7" applyFont="1" applyFill="1" applyBorder="1" applyProtection="1"/>
    <xf numFmtId="0" fontId="4" fillId="5" borderId="3" xfId="0" applyFont="1" applyFill="1" applyBorder="1" applyAlignment="1" applyProtection="1">
      <alignment horizontal="center"/>
    </xf>
    <xf numFmtId="164" fontId="10" fillId="2" borderId="3" xfId="7" applyNumberFormat="1" applyFont="1" applyFill="1" applyBorder="1" applyAlignment="1" applyProtection="1"/>
    <xf numFmtId="166" fontId="5" fillId="0" borderId="0" xfId="0" applyNumberFormat="1" applyFont="1" applyProtection="1"/>
    <xf numFmtId="0" fontId="16" fillId="0" borderId="0" xfId="0" applyFont="1" applyProtection="1"/>
    <xf numFmtId="0" fontId="15" fillId="0" borderId="0" xfId="0" applyFont="1" applyProtection="1"/>
    <xf numFmtId="0" fontId="15" fillId="0" borderId="0" xfId="0" applyFont="1" applyBorder="1" applyProtection="1"/>
    <xf numFmtId="0" fontId="11" fillId="0" borderId="0" xfId="0" applyFont="1" applyBorder="1" applyAlignment="1" applyProtection="1">
      <alignment horizontal="left" vertical="center"/>
    </xf>
    <xf numFmtId="0" fontId="13" fillId="3" borderId="3" xfId="0" applyFont="1" applyFill="1" applyBorder="1" applyAlignment="1" applyProtection="1"/>
    <xf numFmtId="0" fontId="5" fillId="0" borderId="0" xfId="0" applyFont="1" applyBorder="1" applyProtection="1"/>
    <xf numFmtId="0" fontId="6" fillId="0" borderId="0" xfId="0" applyFont="1" applyProtection="1"/>
    <xf numFmtId="0" fontId="5" fillId="0" borderId="3" xfId="0" applyFont="1" applyBorder="1" applyAlignment="1" applyProtection="1">
      <alignment horizontal="center" vertical="top"/>
      <protection locked="0"/>
    </xf>
    <xf numFmtId="0" fontId="0" fillId="0" borderId="0" xfId="0" applyAlignment="1" applyProtection="1"/>
    <xf numFmtId="14" fontId="5" fillId="0" borderId="2" xfId="4" applyNumberFormat="1" applyFont="1" applyBorder="1" applyAlignment="1" applyProtection="1">
      <alignment horizontal="left"/>
      <protection locked="0"/>
    </xf>
    <xf numFmtId="14" fontId="5" fillId="0" borderId="2" xfId="4" applyNumberFormat="1" applyFont="1" applyBorder="1" applyProtection="1"/>
    <xf numFmtId="0" fontId="5" fillId="9" borderId="0" xfId="0" applyFont="1" applyFill="1" applyProtection="1"/>
    <xf numFmtId="0" fontId="5" fillId="0" borderId="7" xfId="0" applyFont="1" applyBorder="1" applyProtection="1"/>
    <xf numFmtId="0" fontId="23" fillId="0" borderId="0" xfId="0" applyFont="1" applyAlignment="1" applyProtection="1">
      <alignment horizontal="left"/>
    </xf>
    <xf numFmtId="0" fontId="23" fillId="0" borderId="0" xfId="0" applyFont="1" applyProtection="1"/>
    <xf numFmtId="1" fontId="22" fillId="0" borderId="0" xfId="0" applyNumberFormat="1" applyFont="1" applyBorder="1" applyAlignment="1" applyProtection="1">
      <alignment horizontal="left" vertical="center"/>
    </xf>
    <xf numFmtId="0" fontId="11" fillId="2" borderId="0" xfId="0" applyFont="1" applyFill="1" applyProtection="1"/>
    <xf numFmtId="0" fontId="12" fillId="2" borderId="0" xfId="0" applyFont="1" applyFill="1" applyProtection="1"/>
    <xf numFmtId="0" fontId="12" fillId="0" borderId="0" xfId="0" applyFont="1" applyProtection="1"/>
    <xf numFmtId="0" fontId="8" fillId="4" borderId="3" xfId="0" applyFont="1" applyFill="1" applyBorder="1" applyAlignment="1" applyProtection="1">
      <alignment horizontal="center"/>
    </xf>
    <xf numFmtId="0" fontId="8" fillId="0" borderId="0" xfId="0" applyFont="1" applyProtection="1"/>
    <xf numFmtId="0" fontId="5" fillId="0" borderId="0" xfId="0" applyFont="1" applyFill="1" applyBorder="1" applyProtection="1"/>
    <xf numFmtId="0" fontId="20" fillId="0" borderId="0" xfId="0" applyFont="1" applyAlignment="1" applyProtection="1"/>
    <xf numFmtId="0" fontId="8" fillId="5" borderId="3" xfId="0" applyFont="1" applyFill="1" applyBorder="1" applyAlignment="1" applyProtection="1">
      <alignment horizontal="center" wrapText="1"/>
    </xf>
    <xf numFmtId="0" fontId="8" fillId="6" borderId="1" xfId="0" applyFont="1" applyFill="1" applyBorder="1" applyAlignment="1" applyProtection="1">
      <alignment horizontal="center" wrapText="1"/>
    </xf>
    <xf numFmtId="0" fontId="8" fillId="2" borderId="1" xfId="0" applyFont="1" applyFill="1" applyBorder="1" applyAlignment="1" applyProtection="1">
      <alignment horizontal="center" wrapText="1"/>
    </xf>
    <xf numFmtId="0" fontId="8" fillId="9" borderId="0" xfId="0" applyFont="1" applyFill="1" applyProtection="1"/>
    <xf numFmtId="0" fontId="6" fillId="0" borderId="0" xfId="0" applyFont="1" applyAlignment="1" applyProtection="1">
      <alignment horizontal="left"/>
    </xf>
    <xf numFmtId="0" fontId="0" fillId="0" borderId="0" xfId="0" applyAlignment="1" applyProtection="1"/>
    <xf numFmtId="0" fontId="20" fillId="0" borderId="0" xfId="0" applyFont="1" applyAlignment="1" applyProtection="1"/>
    <xf numFmtId="0" fontId="5" fillId="0" borderId="2" xfId="4" applyFont="1" applyBorder="1" applyProtection="1">
      <protection locked="0"/>
    </xf>
    <xf numFmtId="0" fontId="3" fillId="0" borderId="3" xfId="4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5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9" borderId="0" xfId="0" applyFont="1" applyFill="1" applyProtection="1"/>
    <xf numFmtId="0" fontId="5" fillId="0" borderId="0" xfId="0" applyFont="1" applyFill="1" applyProtection="1"/>
    <xf numFmtId="0" fontId="2" fillId="0" borderId="0" xfId="0" applyFont="1" applyProtection="1"/>
    <xf numFmtId="0" fontId="2" fillId="0" borderId="3" xfId="0" applyFont="1" applyBorder="1" applyAlignment="1" applyProtection="1">
      <alignment horizontal="center"/>
      <protection locked="0"/>
    </xf>
    <xf numFmtId="0" fontId="1" fillId="0" borderId="3" xfId="4" applyFont="1" applyBorder="1" applyProtection="1">
      <protection locked="0"/>
    </xf>
    <xf numFmtId="0" fontId="1" fillId="0" borderId="0" xfId="0" applyFont="1" applyProtection="1"/>
    <xf numFmtId="49" fontId="1" fillId="0" borderId="0" xfId="0" applyNumberFormat="1" applyFont="1" applyProtection="1"/>
    <xf numFmtId="0" fontId="17" fillId="0" borderId="0" xfId="8" applyProtection="1"/>
    <xf numFmtId="0" fontId="1" fillId="0" borderId="7" xfId="0" applyFont="1" applyBorder="1" applyProtection="1"/>
    <xf numFmtId="0" fontId="0" fillId="0" borderId="0" xfId="0" applyAlignment="1"/>
    <xf numFmtId="0" fontId="14" fillId="0" borderId="0" xfId="0" applyFont="1" applyAlignment="1" applyProtection="1"/>
    <xf numFmtId="0" fontId="0" fillId="0" borderId="0" xfId="0" applyAlignment="1" applyProtection="1"/>
    <xf numFmtId="0" fontId="18" fillId="0" borderId="0" xfId="8" applyFont="1" applyAlignment="1" applyProtection="1"/>
    <xf numFmtId="0" fontId="0" fillId="0" borderId="0" xfId="0" applyAlignment="1"/>
    <xf numFmtId="0" fontId="5" fillId="0" borderId="0" xfId="0" applyFont="1" applyAlignment="1" applyProtection="1"/>
    <xf numFmtId="0" fontId="1" fillId="0" borderId="0" xfId="0" applyFont="1" applyAlignment="1" applyProtection="1"/>
    <xf numFmtId="0" fontId="8" fillId="2" borderId="11" xfId="0" applyFont="1" applyFill="1" applyBorder="1" applyAlignment="1" applyProtection="1"/>
    <xf numFmtId="0" fontId="5" fillId="7" borderId="8" xfId="0" applyFont="1" applyFill="1" applyBorder="1" applyAlignment="1" applyProtection="1">
      <alignment horizontal="left"/>
      <protection locked="0"/>
    </xf>
    <xf numFmtId="0" fontId="0" fillId="7" borderId="9" xfId="0" applyFill="1" applyBorder="1" applyAlignment="1" applyProtection="1">
      <alignment horizontal="left"/>
      <protection locked="0"/>
    </xf>
    <xf numFmtId="0" fontId="0" fillId="7" borderId="10" xfId="0" applyFill="1" applyBorder="1" applyAlignment="1" applyProtection="1">
      <alignment horizontal="left"/>
      <protection locked="0"/>
    </xf>
    <xf numFmtId="49" fontId="5" fillId="7" borderId="8" xfId="0" applyNumberFormat="1" applyFont="1" applyFill="1" applyBorder="1" applyAlignment="1" applyProtection="1">
      <alignment horizontal="left"/>
      <protection locked="0"/>
    </xf>
    <xf numFmtId="49" fontId="0" fillId="7" borderId="9" xfId="0" applyNumberFormat="1" applyFill="1" applyBorder="1" applyAlignment="1" applyProtection="1">
      <alignment horizontal="left"/>
      <protection locked="0"/>
    </xf>
    <xf numFmtId="49" fontId="0" fillId="7" borderId="10" xfId="0" applyNumberFormat="1" applyFill="1" applyBorder="1" applyAlignment="1" applyProtection="1">
      <alignment horizontal="left"/>
      <protection locked="0"/>
    </xf>
    <xf numFmtId="0" fontId="19" fillId="7" borderId="8" xfId="8" applyFont="1" applyFill="1" applyBorder="1" applyAlignment="1" applyProtection="1">
      <alignment horizontal="left"/>
      <protection locked="0"/>
    </xf>
    <xf numFmtId="0" fontId="19" fillId="7" borderId="9" xfId="0" applyFont="1" applyFill="1" applyBorder="1" applyAlignment="1" applyProtection="1">
      <alignment horizontal="left"/>
      <protection locked="0"/>
    </xf>
    <xf numFmtId="0" fontId="19" fillId="7" borderId="10" xfId="0" applyFont="1" applyFill="1" applyBorder="1" applyAlignment="1" applyProtection="1">
      <alignment horizontal="left"/>
      <protection locked="0"/>
    </xf>
    <xf numFmtId="1" fontId="11" fillId="4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1" fillId="7" borderId="8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6" fillId="7" borderId="12" xfId="0" applyFont="1" applyFill="1" applyBorder="1" applyAlignment="1" applyProtection="1">
      <alignment vertical="top"/>
      <protection locked="0"/>
    </xf>
    <xf numFmtId="0" fontId="0" fillId="7" borderId="13" xfId="0" applyFill="1" applyBorder="1" applyAlignment="1" applyProtection="1">
      <alignment vertical="top"/>
      <protection locked="0"/>
    </xf>
    <xf numFmtId="0" fontId="0" fillId="7" borderId="14" xfId="0" applyFill="1" applyBorder="1" applyAlignment="1" applyProtection="1">
      <alignment vertical="top"/>
      <protection locked="0"/>
    </xf>
    <xf numFmtId="0" fontId="0" fillId="7" borderId="15" xfId="0" applyFill="1" applyBorder="1" applyAlignment="1" applyProtection="1">
      <alignment vertical="top"/>
      <protection locked="0"/>
    </xf>
    <xf numFmtId="0" fontId="0" fillId="7" borderId="0" xfId="0" applyFill="1" applyBorder="1" applyAlignment="1" applyProtection="1">
      <alignment vertical="top"/>
      <protection locked="0"/>
    </xf>
    <xf numFmtId="0" fontId="0" fillId="7" borderId="16" xfId="0" applyFill="1" applyBorder="1" applyAlignment="1" applyProtection="1">
      <alignment vertical="top"/>
      <protection locked="0"/>
    </xf>
    <xf numFmtId="0" fontId="0" fillId="7" borderId="17" xfId="0" applyFill="1" applyBorder="1" applyAlignment="1" applyProtection="1">
      <alignment vertical="top"/>
      <protection locked="0"/>
    </xf>
    <xf numFmtId="0" fontId="0" fillId="7" borderId="18" xfId="0" applyFill="1" applyBorder="1" applyAlignment="1" applyProtection="1">
      <alignment vertical="top"/>
      <protection locked="0"/>
    </xf>
    <xf numFmtId="0" fontId="0" fillId="7" borderId="19" xfId="0" applyFill="1" applyBorder="1" applyAlignment="1" applyProtection="1">
      <alignment vertical="top"/>
      <protection locked="0"/>
    </xf>
    <xf numFmtId="0" fontId="5" fillId="0" borderId="20" xfId="0" applyFont="1" applyBorder="1" applyAlignment="1" applyProtection="1">
      <alignment vertical="top"/>
    </xf>
    <xf numFmtId="0" fontId="0" fillId="0" borderId="21" xfId="0" applyBorder="1" applyAlignment="1" applyProtection="1">
      <alignment vertical="top"/>
    </xf>
    <xf numFmtId="0" fontId="0" fillId="0" borderId="22" xfId="0" applyBorder="1" applyAlignment="1" applyProtection="1">
      <alignment vertical="top"/>
    </xf>
    <xf numFmtId="0" fontId="11" fillId="4" borderId="3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/>
    <xf numFmtId="0" fontId="19" fillId="7" borderId="8" xfId="0" applyNumberFormat="1" applyFont="1" applyFill="1" applyBorder="1" applyAlignment="1" applyProtection="1"/>
    <xf numFmtId="0" fontId="21" fillId="7" borderId="9" xfId="0" applyNumberFormat="1" applyFont="1" applyFill="1" applyBorder="1" applyAlignment="1" applyProtection="1"/>
    <xf numFmtId="0" fontId="21" fillId="7" borderId="10" xfId="0" applyNumberFormat="1" applyFont="1" applyFill="1" applyBorder="1" applyAlignment="1" applyProtection="1"/>
    <xf numFmtId="0" fontId="19" fillId="7" borderId="8" xfId="0" applyFont="1" applyFill="1" applyBorder="1" applyAlignment="1" applyProtection="1">
      <alignment horizontal="left"/>
    </xf>
    <xf numFmtId="0" fontId="21" fillId="7" borderId="9" xfId="0" applyFont="1" applyFill="1" applyBorder="1" applyAlignment="1" applyProtection="1">
      <alignment horizontal="left"/>
    </xf>
    <xf numFmtId="0" fontId="21" fillId="7" borderId="10" xfId="0" applyFont="1" applyFill="1" applyBorder="1" applyAlignment="1" applyProtection="1">
      <alignment horizontal="left"/>
    </xf>
    <xf numFmtId="0" fontId="19" fillId="7" borderId="8" xfId="0" applyFont="1" applyFill="1" applyBorder="1" applyAlignment="1" applyProtection="1"/>
    <xf numFmtId="0" fontId="21" fillId="7" borderId="9" xfId="0" applyFont="1" applyFill="1" applyBorder="1" applyAlignment="1" applyProtection="1"/>
    <xf numFmtId="0" fontId="21" fillId="7" borderId="10" xfId="0" applyFont="1" applyFill="1" applyBorder="1" applyAlignment="1" applyProtection="1"/>
    <xf numFmtId="49" fontId="19" fillId="7" borderId="8" xfId="0" applyNumberFormat="1" applyFont="1" applyFill="1" applyBorder="1" applyAlignment="1" applyProtection="1"/>
    <xf numFmtId="0" fontId="6" fillId="0" borderId="20" xfId="0" applyFont="1" applyBorder="1" applyAlignment="1" applyProtection="1">
      <alignment vertical="top"/>
    </xf>
    <xf numFmtId="0" fontId="5" fillId="7" borderId="12" xfId="0" applyFont="1" applyFill="1" applyBorder="1" applyAlignment="1" applyProtection="1">
      <alignment vertical="top"/>
      <protection locked="0"/>
    </xf>
    <xf numFmtId="0" fontId="5" fillId="7" borderId="8" xfId="0" applyFont="1" applyFill="1" applyBorder="1" applyAlignment="1" applyProtection="1">
      <alignment horizontal="left"/>
    </xf>
    <xf numFmtId="0" fontId="0" fillId="7" borderId="9" xfId="0" applyFill="1" applyBorder="1" applyAlignment="1" applyProtection="1">
      <alignment horizontal="left"/>
    </xf>
    <xf numFmtId="0" fontId="0" fillId="7" borderId="10" xfId="0" applyFill="1" applyBorder="1" applyAlignment="1" applyProtection="1">
      <alignment horizontal="left"/>
    </xf>
    <xf numFmtId="0" fontId="6" fillId="7" borderId="8" xfId="0" applyFont="1" applyFill="1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49" fontId="6" fillId="7" borderId="8" xfId="0" applyNumberFormat="1" applyFont="1" applyFill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</xf>
    <xf numFmtId="0" fontId="6" fillId="7" borderId="12" xfId="0" applyFont="1" applyFill="1" applyBorder="1" applyAlignment="1" applyProtection="1">
      <protection locked="0"/>
    </xf>
    <xf numFmtId="0" fontId="0" fillId="7" borderId="13" xfId="0" applyFill="1" applyBorder="1" applyAlignment="1" applyProtection="1">
      <protection locked="0"/>
    </xf>
    <xf numFmtId="0" fontId="0" fillId="7" borderId="14" xfId="0" applyFill="1" applyBorder="1" applyAlignment="1" applyProtection="1">
      <protection locked="0"/>
    </xf>
    <xf numFmtId="0" fontId="0" fillId="7" borderId="15" xfId="0" applyFill="1" applyBorder="1" applyAlignment="1" applyProtection="1">
      <protection locked="0"/>
    </xf>
    <xf numFmtId="0" fontId="0" fillId="7" borderId="0" xfId="0" applyFill="1" applyBorder="1" applyAlignment="1" applyProtection="1">
      <protection locked="0"/>
    </xf>
    <xf numFmtId="0" fontId="0" fillId="7" borderId="16" xfId="0" applyFill="1" applyBorder="1" applyAlignment="1" applyProtection="1">
      <protection locked="0"/>
    </xf>
    <xf numFmtId="0" fontId="0" fillId="7" borderId="17" xfId="0" applyFill="1" applyBorder="1" applyAlignment="1" applyProtection="1">
      <protection locked="0"/>
    </xf>
    <xf numFmtId="0" fontId="0" fillId="7" borderId="18" xfId="0" applyFill="1" applyBorder="1" applyAlignment="1" applyProtection="1">
      <protection locked="0"/>
    </xf>
    <xf numFmtId="0" fontId="0" fillId="7" borderId="19" xfId="0" applyFill="1" applyBorder="1" applyAlignment="1" applyProtection="1">
      <protection locked="0"/>
    </xf>
    <xf numFmtId="43" fontId="10" fillId="4" borderId="3" xfId="7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10" fillId="4" borderId="4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43" fontId="4" fillId="4" borderId="5" xfId="7" applyFont="1" applyFill="1" applyBorder="1" applyAlignment="1" applyProtection="1">
      <alignment horizontal="center"/>
    </xf>
    <xf numFmtId="0" fontId="1" fillId="0" borderId="3" xfId="5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9">
    <cellStyle name="Komma" xfId="7" builtinId="3"/>
    <cellStyle name="Komma 2" xfId="2"/>
    <cellStyle name="Komma 2 2" xfId="6"/>
    <cellStyle name="Link" xfId="8" builtinId="8"/>
    <cellStyle name="Standard" xfId="0" builtinId="0"/>
    <cellStyle name="Standard 2" xfId="1"/>
    <cellStyle name="Standard 2 2" xfId="5"/>
    <cellStyle name="Standard 3" xfId="4"/>
    <cellStyle name="Standard 4" xfId="3"/>
  </cellStyles>
  <dxfs count="5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uellensteuer@bs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pane ySplit="47" topLeftCell="A48" activePane="bottomLeft" state="frozen"/>
      <selection pane="bottomLeft" activeCell="B9" sqref="B9:P9"/>
    </sheetView>
  </sheetViews>
  <sheetFormatPr baseColWidth="10" defaultColWidth="11.42578125" defaultRowHeight="14.25" x14ac:dyDescent="0.2"/>
  <cols>
    <col min="1" max="1" width="4.42578125" style="11" customWidth="1"/>
    <col min="2" max="2" width="36.85546875" style="11" customWidth="1"/>
    <col min="3" max="16384" width="11.42578125" style="11"/>
  </cols>
  <sheetData>
    <row r="1" spans="1:16" ht="15.75" x14ac:dyDescent="0.25">
      <c r="A1" s="75" t="s">
        <v>24</v>
      </c>
      <c r="B1" s="76"/>
      <c r="C1" s="76"/>
    </row>
    <row r="3" spans="1:16" ht="15" x14ac:dyDescent="0.25">
      <c r="A3" s="29">
        <v>1</v>
      </c>
      <c r="B3" s="77" t="s">
        <v>81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15" x14ac:dyDescent="0.25">
      <c r="A4" s="29">
        <v>2</v>
      </c>
      <c r="B4" s="70" t="s">
        <v>89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 ht="15" x14ac:dyDescent="0.25">
      <c r="A5" s="29">
        <v>3</v>
      </c>
      <c r="B5" s="79" t="s">
        <v>50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6" ht="15" x14ac:dyDescent="0.25">
      <c r="A6" s="29">
        <v>4</v>
      </c>
      <c r="B6" s="80" t="s">
        <v>51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ht="15" x14ac:dyDescent="0.25">
      <c r="A7" s="29">
        <v>5</v>
      </c>
      <c r="B7" s="80" t="s">
        <v>87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9" spans="1:16" ht="15" x14ac:dyDescent="0.25">
      <c r="B9" s="79" t="s">
        <v>52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</row>
    <row r="12" spans="1:16" ht="15.75" x14ac:dyDescent="0.25">
      <c r="A12" s="75" t="s">
        <v>34</v>
      </c>
      <c r="B12" s="76"/>
      <c r="C12" s="76"/>
    </row>
    <row r="14" spans="1:16" x14ac:dyDescent="0.2">
      <c r="A14" s="11" t="s">
        <v>20</v>
      </c>
      <c r="B14" s="70" t="s">
        <v>88</v>
      </c>
    </row>
    <row r="15" spans="1:16" x14ac:dyDescent="0.2">
      <c r="A15" s="11" t="s">
        <v>32</v>
      </c>
      <c r="B15" s="11" t="s">
        <v>35</v>
      </c>
    </row>
    <row r="16" spans="1:16" x14ac:dyDescent="0.2">
      <c r="A16" s="11" t="s">
        <v>31</v>
      </c>
      <c r="B16" s="67" t="s">
        <v>80</v>
      </c>
    </row>
    <row r="19" spans="2:4" x14ac:dyDescent="0.2">
      <c r="B19" s="11" t="s">
        <v>47</v>
      </c>
      <c r="C19" s="70" t="s">
        <v>82</v>
      </c>
    </row>
    <row r="20" spans="2:4" x14ac:dyDescent="0.2">
      <c r="C20" s="11" t="s">
        <v>48</v>
      </c>
      <c r="D20" s="71" t="s">
        <v>83</v>
      </c>
    </row>
    <row r="21" spans="2:4" ht="15" x14ac:dyDescent="0.25">
      <c r="C21" s="11" t="s">
        <v>49</v>
      </c>
      <c r="D21" s="72" t="s">
        <v>84</v>
      </c>
    </row>
  </sheetData>
  <mergeCells count="7">
    <mergeCell ref="A1:C1"/>
    <mergeCell ref="A12:C12"/>
    <mergeCell ref="B3:P3"/>
    <mergeCell ref="B5:P5"/>
    <mergeCell ref="B6:P6"/>
    <mergeCell ref="B7:P7"/>
    <mergeCell ref="B9:P9"/>
  </mergeCells>
  <hyperlinks>
    <hyperlink ref="D21" r:id="rId1"/>
    <hyperlink ref="B3:P3" location="'Übersicht Mitarbeitende'!A1" display=" &quot;Übersicht Mitarbeitende&quot;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2578125" defaultRowHeight="11.25" x14ac:dyDescent="0.2"/>
  <cols>
    <col min="1" max="1" width="20.7109375" style="31" customWidth="1"/>
    <col min="2" max="2" width="2.7109375" style="31" customWidth="1"/>
    <col min="3" max="3" width="20.7109375" style="31" customWidth="1"/>
    <col min="4" max="4" width="2.7109375" style="31" customWidth="1"/>
    <col min="5" max="5" width="20.7109375" style="31" customWidth="1"/>
    <col min="6" max="6" width="2.7109375" style="31" customWidth="1"/>
    <col min="7" max="7" width="20.7109375" style="31" customWidth="1"/>
    <col min="8" max="8" width="2.7109375" style="31" customWidth="1"/>
    <col min="9" max="9" width="20.7109375" style="31" customWidth="1"/>
    <col min="10" max="10" width="2.7109375" style="31" customWidth="1"/>
    <col min="11" max="11" width="20.7109375" style="31" customWidth="1"/>
    <col min="12" max="12" width="2.7109375" style="31" customWidth="1"/>
    <col min="13" max="13" width="20.7109375" style="31" customWidth="1"/>
    <col min="14" max="14" width="2.7109375" style="31" customWidth="1"/>
    <col min="15" max="15" width="20.7109375" style="31" customWidth="1"/>
    <col min="16" max="16" width="2.7109375" style="31" customWidth="1"/>
    <col min="17" max="17" width="20.7109375" style="31" customWidth="1"/>
    <col min="18" max="18" width="2.7109375" style="31" customWidth="1"/>
    <col min="19" max="19" width="20.7109375" style="31" customWidth="1"/>
    <col min="20" max="20" width="2.7109375" style="31" customWidth="1"/>
    <col min="21" max="21" width="20.7109375" style="31" customWidth="1"/>
    <col min="22" max="22" width="2.7109375" style="31" customWidth="1"/>
    <col min="23" max="23" width="20.7109375" style="31" customWidth="1"/>
    <col min="24" max="24" width="2.7109375" style="31" customWidth="1"/>
    <col min="25" max="25" width="16.7109375" style="31" bestFit="1" customWidth="1"/>
    <col min="26" max="26" width="17.85546875" style="31" bestFit="1" customWidth="1"/>
    <col min="27" max="27" width="11.42578125" style="31"/>
    <col min="28" max="28" width="28.140625" style="31" bestFit="1" customWidth="1"/>
    <col min="29" max="16384" width="11.42578125" style="31"/>
  </cols>
  <sheetData>
    <row r="1" spans="1:25" x14ac:dyDescent="0.2">
      <c r="A1" s="30" t="s">
        <v>25</v>
      </c>
      <c r="B1" s="30" t="s">
        <v>20</v>
      </c>
    </row>
    <row r="2" spans="1:25" x14ac:dyDescent="0.2">
      <c r="A2" s="31">
        <f>SUM(COUNTIF(A5:A104,{"&gt;""";"&lt;1E+100"}))</f>
        <v>0</v>
      </c>
      <c r="C2" s="31">
        <f>SUM(COUNTIF(C5:C104,{"&gt;""";"&lt;1E+100"}))</f>
        <v>0</v>
      </c>
      <c r="E2" s="31">
        <f>SUM(COUNTIF(E5:E104,{"&gt;""";"&lt;1E+100"}))</f>
        <v>0</v>
      </c>
      <c r="G2" s="31">
        <f>SUM(COUNTIF(G5:G104,{"&gt;""";"&lt;1E+100"}))</f>
        <v>0</v>
      </c>
      <c r="I2" s="31">
        <f>SUM(COUNTIF(I5:I104,{"&gt;""";"&lt;1E+100"}))</f>
        <v>0</v>
      </c>
      <c r="K2" s="31">
        <f>SUM(COUNTIF(K5:K104,{"&gt;""";"&lt;1E+100"}))</f>
        <v>0</v>
      </c>
      <c r="M2" s="31">
        <f>SUM(COUNTIF(M5:M104,{"&gt;""";"&lt;1E+100"}))</f>
        <v>0</v>
      </c>
      <c r="O2" s="31">
        <f>SUM(COUNTIF(O5:O104,{"&gt;""";"&lt;1E+100"}))</f>
        <v>0</v>
      </c>
      <c r="Q2" s="31">
        <f>SUM(COUNTIF(Q5:Q104,{"&gt;""";"&lt;1E+100"}))</f>
        <v>0</v>
      </c>
      <c r="S2" s="31">
        <f>SUM(COUNTIF(S5:S104,{"&gt;""";"&lt;1E+100"}))</f>
        <v>0</v>
      </c>
      <c r="U2" s="31">
        <f>SUM(COUNTIF(U5:U104,{"&gt;""";"&lt;1E+100"}))</f>
        <v>0</v>
      </c>
      <c r="W2" s="31">
        <f>SUM(COUNTIF(W5:W104,{"&gt;""";"&lt;1E+100"}))</f>
        <v>0</v>
      </c>
    </row>
    <row r="3" spans="1:25" x14ac:dyDescent="0.2">
      <c r="A3" s="30" t="s">
        <v>26</v>
      </c>
      <c r="C3" s="30" t="s">
        <v>28</v>
      </c>
      <c r="E3" s="30" t="s">
        <v>29</v>
      </c>
      <c r="G3" s="30" t="s">
        <v>70</v>
      </c>
      <c r="I3" s="30" t="s">
        <v>30</v>
      </c>
      <c r="K3" s="30" t="s">
        <v>71</v>
      </c>
      <c r="M3" s="30" t="s">
        <v>72</v>
      </c>
      <c r="O3" s="30" t="s">
        <v>73</v>
      </c>
      <c r="Q3" s="30" t="s">
        <v>74</v>
      </c>
      <c r="S3" s="30" t="s">
        <v>75</v>
      </c>
      <c r="U3" s="30" t="s">
        <v>76</v>
      </c>
      <c r="W3" s="30" t="s">
        <v>77</v>
      </c>
      <c r="Y3" s="30"/>
    </row>
    <row r="4" spans="1:25" x14ac:dyDescent="0.2">
      <c r="A4" s="30" t="s">
        <v>27</v>
      </c>
      <c r="C4" s="30" t="s">
        <v>27</v>
      </c>
      <c r="E4" s="30" t="s">
        <v>27</v>
      </c>
      <c r="G4" s="30" t="s">
        <v>27</v>
      </c>
      <c r="I4" s="30" t="s">
        <v>27</v>
      </c>
      <c r="K4" s="30" t="s">
        <v>27</v>
      </c>
      <c r="M4" s="30" t="s">
        <v>27</v>
      </c>
      <c r="O4" s="30" t="s">
        <v>27</v>
      </c>
      <c r="Q4" s="30" t="s">
        <v>27</v>
      </c>
      <c r="S4" s="30" t="s">
        <v>27</v>
      </c>
      <c r="U4" s="30" t="s">
        <v>27</v>
      </c>
      <c r="W4" s="30" t="s">
        <v>27</v>
      </c>
      <c r="Y4" s="30" t="s">
        <v>53</v>
      </c>
    </row>
    <row r="5" spans="1:25" x14ac:dyDescent="0.2">
      <c r="A5" s="31" t="str">
        <f t="array" ref="A5">IFERROR(INDEX('Übersicht Mitarbeitende'!$A:$P,SMALL(IF((IF($B$1&lt;&gt;"",'Übersicht Mitarbeitende'!$E$9:$E$108=$B$1,1)), ROW('Übersicht Mitarbeitende'!$B$9:$C$108)), ROW('Übersicht Mitarbeitende'!A1)), COLUMN('Übersicht Mitarbeitende'!A1)), "")</f>
        <v/>
      </c>
      <c r="C5" s="31" t="str">
        <f t="array" ref="C5">IFERROR(INDEX('Übersicht Mitarbeitende'!$A:$P,SMALL(IF((IF($B$1&lt;&gt;"",'Übersicht Mitarbeitende'!$F$9:$F$108=$B$1,1)), ROW('Übersicht Mitarbeitende'!$B$9:$B$108)), ROW('Übersicht Mitarbeitende'!A1)), COLUMN('Übersicht Mitarbeitende'!A1)), "")</f>
        <v/>
      </c>
      <c r="E5" s="31" t="str">
        <f t="array" ref="E5">IFERROR(INDEX('Übersicht Mitarbeitende'!$A:$P,SMALL(IF((IF($B$1&lt;&gt;"",'Übersicht Mitarbeitende'!$G$9:$G$108=$B$1,1)), ROW('Übersicht Mitarbeitende'!$B$9:$B$108)), ROW('Übersicht Mitarbeitende'!A1)), COLUMN('Übersicht Mitarbeitende'!A1)), "")</f>
        <v/>
      </c>
      <c r="G5" s="31" t="str">
        <f t="array" ref="G5">IFERROR(INDEX('Übersicht Mitarbeitende'!$A:$P,SMALL(IF((IF($B$1&lt;&gt;"",'Übersicht Mitarbeitende'!$H$9:$H$108=$B$1,1)), ROW('Übersicht Mitarbeitende'!$B$9:$B$108)), ROW('Übersicht Mitarbeitende'!A1)), COLUMN('Übersicht Mitarbeitende'!A1)), "")</f>
        <v/>
      </c>
      <c r="I5" s="31" t="str">
        <f t="array" ref="I5">IFERROR(INDEX('Übersicht Mitarbeitende'!$A:$P,SMALL(IF((IF($B$1&lt;&gt;"",'Übersicht Mitarbeitende'!$I$9:$I$108=$B$1,1)), ROW('Übersicht Mitarbeitende'!$B$9:$B$108)), ROW('Übersicht Mitarbeitende'!A1)), COLUMN('Übersicht Mitarbeitende'!A1)), "")</f>
        <v/>
      </c>
      <c r="K5" s="31" t="str">
        <f t="array" ref="K5">IFERROR(INDEX('Übersicht Mitarbeitende'!$A:$P,SMALL(IF((IF($B$1&lt;&gt;"",'Übersicht Mitarbeitende'!$J$9:$J$108=$B$1,1)), ROW('Übersicht Mitarbeitende'!$B$9:$B$108)), ROW('Übersicht Mitarbeitende'!A1)), COLUMN('Übersicht Mitarbeitende'!A1)), "")</f>
        <v/>
      </c>
      <c r="M5" s="31" t="str">
        <f t="array" ref="M5">IFERROR(INDEX('Übersicht Mitarbeitende'!$A:$P,SMALL(IF((IF($B$1&lt;&gt;"",'Übersicht Mitarbeitende'!$K$9:$K$108=$B$1,1)), ROW('Übersicht Mitarbeitende'!$B$9:$B$108)), ROW('Übersicht Mitarbeitende'!A1)), COLUMN('Übersicht Mitarbeitende'!A1)), "")</f>
        <v/>
      </c>
      <c r="O5" s="31" t="str">
        <f t="array" ref="O5">IFERROR(INDEX('Übersicht Mitarbeitende'!$A:$P,SMALL(IF((IF($B$1&lt;&gt;"",'Übersicht Mitarbeitende'!$L$9:$L$108=$B$1,1)), ROW('Übersicht Mitarbeitende'!$B$9:$B$108)), ROW('Übersicht Mitarbeitende'!A1)), COLUMN('Übersicht Mitarbeitende'!A1)), "")</f>
        <v/>
      </c>
      <c r="Q5" s="31" t="str">
        <f t="array" ref="Q5">IFERROR(INDEX('Übersicht Mitarbeitende'!$A:$P,SMALL(IF((IF($B$1&lt;&gt;"",'Übersicht Mitarbeitende'!$M$9:$M$108=$B$1,1)), ROW('Übersicht Mitarbeitende'!$B$9:$B$108)), ROW('Übersicht Mitarbeitende'!A1)), COLUMN('Übersicht Mitarbeitende'!A1)), "")</f>
        <v/>
      </c>
      <c r="S5" s="31" t="str">
        <f t="array" ref="S5">IFERROR(INDEX('Übersicht Mitarbeitende'!$A:$P,SMALL(IF((IF($B$1&lt;&gt;"",'Übersicht Mitarbeitende'!$N$9:$N$108=$B$1,1)), ROW('Übersicht Mitarbeitende'!$B$9:$B$108)), ROW('Übersicht Mitarbeitende'!A1)), COLUMN('Übersicht Mitarbeitende'!A1)), "")</f>
        <v/>
      </c>
      <c r="U5" s="31" t="str">
        <f t="array" ref="U5">IFERROR(INDEX('Übersicht Mitarbeitende'!$A:$P,SMALL(IF((IF($B$1&lt;&gt;"",'Übersicht Mitarbeitende'!$O$9:$O$108=$B$1,1)), ROW('Übersicht Mitarbeitende'!$B$9:$B$108)), ROW('Übersicht Mitarbeitende'!A1)), COLUMN('Übersicht Mitarbeitende'!A1)), "")</f>
        <v/>
      </c>
      <c r="W5" s="31" t="str">
        <f t="array" ref="W5">IFERROR(INDEX('Übersicht Mitarbeitende'!$A:$P,SMALL(IF((IF($B$1&lt;&gt;"",'Übersicht Mitarbeitende'!$P$9:$P$108=$B$1,1)), ROW('Übersicht Mitarbeitende'!$B$9:$B$108)), ROW('Übersicht Mitarbeitende'!A1)), COLUMN('Übersicht Mitarbeitende'!A1)), "")</f>
        <v/>
      </c>
      <c r="Y5" s="31">
        <v>2017</v>
      </c>
    </row>
    <row r="6" spans="1:25" x14ac:dyDescent="0.2">
      <c r="A6" s="31" t="str">
        <f t="array" ref="A6">IFERROR(INDEX('Übersicht Mitarbeitende'!$A:$P,SMALL(IF((IF($B$1&lt;&gt;"",'Übersicht Mitarbeitende'!$E$9:$E$108=$B$1,1)), ROW('Übersicht Mitarbeitende'!$B$9:$C$108)), ROW('Übersicht Mitarbeitende'!A2)), COLUMN('Übersicht Mitarbeitende'!A2)), "")</f>
        <v/>
      </c>
      <c r="C6" s="31" t="str">
        <f t="array" ref="C6">IFERROR(INDEX('Übersicht Mitarbeitende'!$A:$P,SMALL(IF((IF($B$1&lt;&gt;"",'Übersicht Mitarbeitende'!$F$9:$F$108=$B$1,1)), ROW('Übersicht Mitarbeitende'!$B$9:$B$108)), ROW('Übersicht Mitarbeitende'!A2)), COLUMN('Übersicht Mitarbeitende'!A2)), "")</f>
        <v/>
      </c>
      <c r="E6" s="31" t="str">
        <f t="array" ref="E6">IFERROR(INDEX('Übersicht Mitarbeitende'!$A:$P,SMALL(IF((IF($B$1&lt;&gt;"",'Übersicht Mitarbeitende'!$G$9:$G$108=$B$1,1)), ROW('Übersicht Mitarbeitende'!$B$9:$B$108)), ROW('Übersicht Mitarbeitende'!A2)), COLUMN('Übersicht Mitarbeitende'!A2)), "")</f>
        <v/>
      </c>
      <c r="G6" s="31" t="str">
        <f t="array" ref="G6">IFERROR(INDEX('Übersicht Mitarbeitende'!$A:$P,SMALL(IF((IF($B$1&lt;&gt;"",'Übersicht Mitarbeitende'!$H$9:$H$108=$B$1,1)), ROW('Übersicht Mitarbeitende'!$B$9:$B$108)), ROW('Übersicht Mitarbeitende'!A2)), COLUMN('Übersicht Mitarbeitende'!A2)), "")</f>
        <v/>
      </c>
      <c r="I6" s="31" t="str">
        <f t="array" ref="I6">IFERROR(INDEX('Übersicht Mitarbeitende'!$A:$P,SMALL(IF((IF($B$1&lt;&gt;"",'Übersicht Mitarbeitende'!$I$9:$I$108=$B$1,1)), ROW('Übersicht Mitarbeitende'!$B$9:$B$108)), ROW('Übersicht Mitarbeitende'!A2)), COLUMN('Übersicht Mitarbeitende'!A2)), "")</f>
        <v/>
      </c>
      <c r="K6" s="31" t="str">
        <f t="array" ref="K6">IFERROR(INDEX('Übersicht Mitarbeitende'!$A:$P,SMALL(IF((IF($B$1&lt;&gt;"",'Übersicht Mitarbeitende'!$J$9:$J$108=$B$1,1)), ROW('Übersicht Mitarbeitende'!$B$9:$B$108)), ROW('Übersicht Mitarbeitende'!A2)), COLUMN('Übersicht Mitarbeitende'!A2)), "")</f>
        <v/>
      </c>
      <c r="M6" s="31" t="str">
        <f t="array" ref="M6">IFERROR(INDEX('Übersicht Mitarbeitende'!$A:$P,SMALL(IF((IF($B$1&lt;&gt;"",'Übersicht Mitarbeitende'!$K$9:$K$108=$B$1,1)), ROW('Übersicht Mitarbeitende'!$B$9:$B$108)), ROW('Übersicht Mitarbeitende'!A2)), COLUMN('Übersicht Mitarbeitende'!A2)), "")</f>
        <v/>
      </c>
      <c r="O6" s="31" t="str">
        <f t="array" ref="O6">IFERROR(INDEX('Übersicht Mitarbeitende'!$A:$P,SMALL(IF((IF($B$1&lt;&gt;"",'Übersicht Mitarbeitende'!$L$9:$L$108=$B$1,1)), ROW('Übersicht Mitarbeitende'!$B$9:$B$108)), ROW('Übersicht Mitarbeitende'!A2)), COLUMN('Übersicht Mitarbeitende'!A2)), "")</f>
        <v/>
      </c>
      <c r="Q6" s="31" t="str">
        <f t="array" ref="Q6">IFERROR(INDEX('Übersicht Mitarbeitende'!$A:$P,SMALL(IF((IF($B$1&lt;&gt;"",'Übersicht Mitarbeitende'!$M$9:$M$108=$B$1,1)), ROW('Übersicht Mitarbeitende'!$B$9:$B$108)), ROW('Übersicht Mitarbeitende'!A2)), COLUMN('Übersicht Mitarbeitende'!A2)), "")</f>
        <v/>
      </c>
      <c r="S6" s="31" t="str">
        <f t="array" ref="S6">IFERROR(INDEX('Übersicht Mitarbeitende'!$A:$P,SMALL(IF((IF($B$1&lt;&gt;"",'Übersicht Mitarbeitende'!$N$9:$N$108=$B$1,1)), ROW('Übersicht Mitarbeitende'!$B$9:$B$108)), ROW('Übersicht Mitarbeitende'!A2)), COLUMN('Übersicht Mitarbeitende'!A2)), "")</f>
        <v/>
      </c>
      <c r="U6" s="31" t="str">
        <f t="array" ref="U6">IFERROR(INDEX('Übersicht Mitarbeitende'!$A:$P,SMALL(IF((IF($B$1&lt;&gt;"",'Übersicht Mitarbeitende'!$O$9:$O$108=$B$1,1)), ROW('Übersicht Mitarbeitende'!$B$9:$B$108)), ROW('Übersicht Mitarbeitende'!A2)), COLUMN('Übersicht Mitarbeitende'!A2)), "")</f>
        <v/>
      </c>
      <c r="W6" s="31" t="str">
        <f t="array" ref="W6">IFERROR(INDEX('Übersicht Mitarbeitende'!$A:$P,SMALL(IF((IF($B$1&lt;&gt;"",'Übersicht Mitarbeitende'!$P$9:$P$108=$B$1,1)), ROW('Übersicht Mitarbeitende'!$B$9:$B$108)), ROW('Übersicht Mitarbeitende'!A2)), COLUMN('Übersicht Mitarbeitende'!A2)), "")</f>
        <v/>
      </c>
      <c r="Y6" s="31">
        <v>2018</v>
      </c>
    </row>
    <row r="7" spans="1:25" x14ac:dyDescent="0.2">
      <c r="A7" s="31" t="str">
        <f t="array" ref="A7">IFERROR(INDEX('Übersicht Mitarbeitende'!$A:$P,SMALL(IF((IF($B$1&lt;&gt;"",'Übersicht Mitarbeitende'!$E$9:$E$108=$B$1,1)), ROW('Übersicht Mitarbeitende'!$B$9:$C$108)), ROW('Übersicht Mitarbeitende'!A3)), COLUMN('Übersicht Mitarbeitende'!A3)), "")</f>
        <v/>
      </c>
      <c r="C7" s="31" t="str">
        <f t="array" ref="C7">IFERROR(INDEX('Übersicht Mitarbeitende'!$A:$P,SMALL(IF((IF($B$1&lt;&gt;"",'Übersicht Mitarbeitende'!$F$9:$F$108=$B$1,1)), ROW('Übersicht Mitarbeitende'!$B$9:$B$108)), ROW('Übersicht Mitarbeitende'!A3)), COLUMN('Übersicht Mitarbeitende'!A3)), "")</f>
        <v/>
      </c>
      <c r="E7" s="31" t="str">
        <f t="array" ref="E7">IFERROR(INDEX('Übersicht Mitarbeitende'!$A:$P,SMALL(IF((IF($B$1&lt;&gt;"",'Übersicht Mitarbeitende'!$G$9:$G$108=$B$1,1)), ROW('Übersicht Mitarbeitende'!$B$9:$B$108)), ROW('Übersicht Mitarbeitende'!A3)), COLUMN('Übersicht Mitarbeitende'!A3)), "")</f>
        <v/>
      </c>
      <c r="G7" s="31" t="str">
        <f t="array" ref="G7">IFERROR(INDEX('Übersicht Mitarbeitende'!$A:$P,SMALL(IF((IF($B$1&lt;&gt;"",'Übersicht Mitarbeitende'!$H$9:$H$108=$B$1,1)), ROW('Übersicht Mitarbeitende'!$B$9:$B$108)), ROW('Übersicht Mitarbeitende'!A3)), COLUMN('Übersicht Mitarbeitende'!A3)), "")</f>
        <v/>
      </c>
      <c r="I7" s="31" t="str">
        <f t="array" ref="I7">IFERROR(INDEX('Übersicht Mitarbeitende'!$A:$P,SMALL(IF((IF($B$1&lt;&gt;"",'Übersicht Mitarbeitende'!$I$9:$I$108=$B$1,1)), ROW('Übersicht Mitarbeitende'!$B$9:$B$108)), ROW('Übersicht Mitarbeitende'!A3)), COLUMN('Übersicht Mitarbeitende'!A3)), "")</f>
        <v/>
      </c>
      <c r="K7" s="31" t="str">
        <f t="array" ref="K7">IFERROR(INDEX('Übersicht Mitarbeitende'!$A:$P,SMALL(IF((IF($B$1&lt;&gt;"",'Übersicht Mitarbeitende'!$J$9:$J$108=$B$1,1)), ROW('Übersicht Mitarbeitende'!$B$9:$B$108)), ROW('Übersicht Mitarbeitende'!A3)), COLUMN('Übersicht Mitarbeitende'!A3)), "")</f>
        <v/>
      </c>
      <c r="M7" s="31" t="str">
        <f t="array" ref="M7">IFERROR(INDEX('Übersicht Mitarbeitende'!$A:$P,SMALL(IF((IF($B$1&lt;&gt;"",'Übersicht Mitarbeitende'!$K$9:$K$108=$B$1,1)), ROW('Übersicht Mitarbeitende'!$B$9:$B$108)), ROW('Übersicht Mitarbeitende'!A3)), COLUMN('Übersicht Mitarbeitende'!A3)), "")</f>
        <v/>
      </c>
      <c r="O7" s="31" t="str">
        <f t="array" ref="O7">IFERROR(INDEX('Übersicht Mitarbeitende'!$A:$P,SMALL(IF((IF($B$1&lt;&gt;"",'Übersicht Mitarbeitende'!$L$9:$L$108=$B$1,1)), ROW('Übersicht Mitarbeitende'!$B$9:$B$108)), ROW('Übersicht Mitarbeitende'!A3)), COLUMN('Übersicht Mitarbeitende'!A3)), "")</f>
        <v/>
      </c>
      <c r="Q7" s="31" t="str">
        <f t="array" ref="Q7">IFERROR(INDEX('Übersicht Mitarbeitende'!$A:$P,SMALL(IF((IF($B$1&lt;&gt;"",'Übersicht Mitarbeitende'!$M$9:$M$108=$B$1,1)), ROW('Übersicht Mitarbeitende'!$B$9:$B$108)), ROW('Übersicht Mitarbeitende'!A3)), COLUMN('Übersicht Mitarbeitende'!A3)), "")</f>
        <v/>
      </c>
      <c r="S7" s="31" t="str">
        <f t="array" ref="S7">IFERROR(INDEX('Übersicht Mitarbeitende'!$A:$P,SMALL(IF((IF($B$1&lt;&gt;"",'Übersicht Mitarbeitende'!$N$9:$N$108=$B$1,1)), ROW('Übersicht Mitarbeitende'!$B$9:$B$108)), ROW('Übersicht Mitarbeitende'!A3)), COLUMN('Übersicht Mitarbeitende'!A3)), "")</f>
        <v/>
      </c>
      <c r="U7" s="31" t="str">
        <f t="array" ref="U7">IFERROR(INDEX('Übersicht Mitarbeitende'!$A:$P,SMALL(IF((IF($B$1&lt;&gt;"",'Übersicht Mitarbeitende'!$O$9:$O$108=$B$1,1)), ROW('Übersicht Mitarbeitende'!$B$9:$B$108)), ROW('Übersicht Mitarbeitende'!A3)), COLUMN('Übersicht Mitarbeitende'!A3)), "")</f>
        <v/>
      </c>
      <c r="W7" s="31" t="str">
        <f t="array" ref="W7">IFERROR(INDEX('Übersicht Mitarbeitende'!$A:$P,SMALL(IF((IF($B$1&lt;&gt;"",'Übersicht Mitarbeitende'!$P$9:$P$108=$B$1,1)), ROW('Übersicht Mitarbeitende'!$B$9:$B$108)), ROW('Übersicht Mitarbeitende'!A3)), COLUMN('Übersicht Mitarbeitende'!A3)), "")</f>
        <v/>
      </c>
      <c r="Y7" s="31">
        <v>2019</v>
      </c>
    </row>
    <row r="8" spans="1:25" x14ac:dyDescent="0.2">
      <c r="A8" s="31" t="str">
        <f t="array" ref="A8">IFERROR(INDEX('Übersicht Mitarbeitende'!$A:$P,SMALL(IF((IF($B$1&lt;&gt;"",'Übersicht Mitarbeitende'!$E$9:$E$108=$B$1,1)), ROW('Übersicht Mitarbeitende'!$B$9:$C$108)), ROW('Übersicht Mitarbeitende'!A4)), COLUMN('Übersicht Mitarbeitende'!A4)), "")</f>
        <v/>
      </c>
      <c r="C8" s="31" t="str">
        <f t="array" ref="C8">IFERROR(INDEX('Übersicht Mitarbeitende'!$A:$P,SMALL(IF((IF($B$1&lt;&gt;"",'Übersicht Mitarbeitende'!$F$9:$F$108=$B$1,1)), ROW('Übersicht Mitarbeitende'!$B$9:$B$108)), ROW('Übersicht Mitarbeitende'!A4)), COLUMN('Übersicht Mitarbeitende'!A4)), "")</f>
        <v/>
      </c>
      <c r="E8" s="31" t="str">
        <f t="array" ref="E8">IFERROR(INDEX('Übersicht Mitarbeitende'!$A:$P,SMALL(IF((IF($B$1&lt;&gt;"",'Übersicht Mitarbeitende'!$G$9:$G$108=$B$1,1)), ROW('Übersicht Mitarbeitende'!$B$9:$B$108)), ROW('Übersicht Mitarbeitende'!A4)), COLUMN('Übersicht Mitarbeitende'!A4)), "")</f>
        <v/>
      </c>
      <c r="G8" s="31" t="str">
        <f t="array" ref="G8">IFERROR(INDEX('Übersicht Mitarbeitende'!$A:$P,SMALL(IF((IF($B$1&lt;&gt;"",'Übersicht Mitarbeitende'!$H$9:$H$108=$B$1,1)), ROW('Übersicht Mitarbeitende'!$B$9:$B$108)), ROW('Übersicht Mitarbeitende'!A4)), COLUMN('Übersicht Mitarbeitende'!A4)), "")</f>
        <v/>
      </c>
      <c r="I8" s="31" t="str">
        <f t="array" ref="I8">IFERROR(INDEX('Übersicht Mitarbeitende'!$A:$P,SMALL(IF((IF($B$1&lt;&gt;"",'Übersicht Mitarbeitende'!$I$9:$I$108=$B$1,1)), ROW('Übersicht Mitarbeitende'!$B$9:$B$108)), ROW('Übersicht Mitarbeitende'!A4)), COLUMN('Übersicht Mitarbeitende'!A4)), "")</f>
        <v/>
      </c>
      <c r="K8" s="31" t="str">
        <f t="array" ref="K8">IFERROR(INDEX('Übersicht Mitarbeitende'!$A:$P,SMALL(IF((IF($B$1&lt;&gt;"",'Übersicht Mitarbeitende'!$J$9:$J$108=$B$1,1)), ROW('Übersicht Mitarbeitende'!$B$9:$B$108)), ROW('Übersicht Mitarbeitende'!A4)), COLUMN('Übersicht Mitarbeitende'!A4)), "")</f>
        <v/>
      </c>
      <c r="M8" s="31" t="str">
        <f t="array" ref="M8">IFERROR(INDEX('Übersicht Mitarbeitende'!$A:$P,SMALL(IF((IF($B$1&lt;&gt;"",'Übersicht Mitarbeitende'!$K$9:$K$108=$B$1,1)), ROW('Übersicht Mitarbeitende'!$B$9:$B$108)), ROW('Übersicht Mitarbeitende'!A4)), COLUMN('Übersicht Mitarbeitende'!A4)), "")</f>
        <v/>
      </c>
      <c r="O8" s="31" t="str">
        <f t="array" ref="O8">IFERROR(INDEX('Übersicht Mitarbeitende'!$A:$P,SMALL(IF((IF($B$1&lt;&gt;"",'Übersicht Mitarbeitende'!$L$9:$L$108=$B$1,1)), ROW('Übersicht Mitarbeitende'!$B$9:$B$108)), ROW('Übersicht Mitarbeitende'!A4)), COLUMN('Übersicht Mitarbeitende'!A4)), "")</f>
        <v/>
      </c>
      <c r="Q8" s="31" t="str">
        <f t="array" ref="Q8">IFERROR(INDEX('Übersicht Mitarbeitende'!$A:$P,SMALL(IF((IF($B$1&lt;&gt;"",'Übersicht Mitarbeitende'!$M$9:$M$108=$B$1,1)), ROW('Übersicht Mitarbeitende'!$B$9:$B$108)), ROW('Übersicht Mitarbeitende'!A4)), COLUMN('Übersicht Mitarbeitende'!A4)), "")</f>
        <v/>
      </c>
      <c r="S8" s="31" t="str">
        <f t="array" ref="S8">IFERROR(INDEX('Übersicht Mitarbeitende'!$A:$P,SMALL(IF((IF($B$1&lt;&gt;"",'Übersicht Mitarbeitende'!$N$9:$N$108=$B$1,1)), ROW('Übersicht Mitarbeitende'!$B$9:$B$108)), ROW('Übersicht Mitarbeitende'!A4)), COLUMN('Übersicht Mitarbeitende'!A4)), "")</f>
        <v/>
      </c>
      <c r="U8" s="31" t="str">
        <f t="array" ref="U8">IFERROR(INDEX('Übersicht Mitarbeitende'!$A:$P,SMALL(IF((IF($B$1&lt;&gt;"",'Übersicht Mitarbeitende'!$O$9:$O$108=$B$1,1)), ROW('Übersicht Mitarbeitende'!$B$9:$B$108)), ROW('Übersicht Mitarbeitende'!A4)), COLUMN('Übersicht Mitarbeitende'!A4)), "")</f>
        <v/>
      </c>
      <c r="W8" s="31" t="str">
        <f t="array" ref="W8">IFERROR(INDEX('Übersicht Mitarbeitende'!$A:$P,SMALL(IF((IF($B$1&lt;&gt;"",'Übersicht Mitarbeitende'!$P$9:$P$108=$B$1,1)), ROW('Übersicht Mitarbeitende'!$B$9:$B$108)), ROW('Übersicht Mitarbeitende'!A4)), COLUMN('Übersicht Mitarbeitende'!A4)), "")</f>
        <v/>
      </c>
      <c r="Y8" s="31">
        <v>2020</v>
      </c>
    </row>
    <row r="9" spans="1:25" x14ac:dyDescent="0.2">
      <c r="A9" s="31" t="str">
        <f t="array" ref="A9">IFERROR(INDEX('Übersicht Mitarbeitende'!$A:$P,SMALL(IF((IF($B$1&lt;&gt;"",'Übersicht Mitarbeitende'!$E$9:$E$108=$B$1,1)), ROW('Übersicht Mitarbeitende'!$B$9:$C$108)), ROW('Übersicht Mitarbeitende'!A5)), COLUMN('Übersicht Mitarbeitende'!A5)), "")</f>
        <v/>
      </c>
      <c r="C9" s="31" t="str">
        <f t="array" ref="C9">IFERROR(INDEX('Übersicht Mitarbeitende'!$A:$P,SMALL(IF((IF($B$1&lt;&gt;"",'Übersicht Mitarbeitende'!$F$9:$F$108=$B$1,1)), ROW('Übersicht Mitarbeitende'!$B$9:$B$108)), ROW('Übersicht Mitarbeitende'!A5)), COLUMN('Übersicht Mitarbeitende'!A5)), "")</f>
        <v/>
      </c>
      <c r="E9" s="31" t="str">
        <f t="array" ref="E9">IFERROR(INDEX('Übersicht Mitarbeitende'!$A:$P,SMALL(IF((IF($B$1&lt;&gt;"",'Übersicht Mitarbeitende'!$G$9:$G$108=$B$1,1)), ROW('Übersicht Mitarbeitende'!$B$9:$B$108)), ROW('Übersicht Mitarbeitende'!A5)), COLUMN('Übersicht Mitarbeitende'!A5)), "")</f>
        <v/>
      </c>
      <c r="G9" s="31" t="str">
        <f t="array" ref="G9">IFERROR(INDEX('Übersicht Mitarbeitende'!$A:$P,SMALL(IF((IF($B$1&lt;&gt;"",'Übersicht Mitarbeitende'!$H$9:$H$108=$B$1,1)), ROW('Übersicht Mitarbeitende'!$B$9:$B$108)), ROW('Übersicht Mitarbeitende'!A5)), COLUMN('Übersicht Mitarbeitende'!A5)), "")</f>
        <v/>
      </c>
      <c r="I9" s="31" t="str">
        <f t="array" ref="I9">IFERROR(INDEX('Übersicht Mitarbeitende'!$A:$P,SMALL(IF((IF($B$1&lt;&gt;"",'Übersicht Mitarbeitende'!$I$9:$I$108=$B$1,1)), ROW('Übersicht Mitarbeitende'!$B$9:$B$108)), ROW('Übersicht Mitarbeitende'!A5)), COLUMN('Übersicht Mitarbeitende'!A5)), "")</f>
        <v/>
      </c>
      <c r="K9" s="31" t="str">
        <f t="array" ref="K9">IFERROR(INDEX('Übersicht Mitarbeitende'!$A:$P,SMALL(IF((IF($B$1&lt;&gt;"",'Übersicht Mitarbeitende'!$J$9:$J$108=$B$1,1)), ROW('Übersicht Mitarbeitende'!$B$9:$B$108)), ROW('Übersicht Mitarbeitende'!A5)), COLUMN('Übersicht Mitarbeitende'!A5)), "")</f>
        <v/>
      </c>
      <c r="M9" s="31" t="str">
        <f t="array" ref="M9">IFERROR(INDEX('Übersicht Mitarbeitende'!$A:$P,SMALL(IF((IF($B$1&lt;&gt;"",'Übersicht Mitarbeitende'!$K$9:$K$108=$B$1,1)), ROW('Übersicht Mitarbeitende'!$B$9:$B$108)), ROW('Übersicht Mitarbeitende'!A5)), COLUMN('Übersicht Mitarbeitende'!A5)), "")</f>
        <v/>
      </c>
      <c r="O9" s="31" t="str">
        <f t="array" ref="O9">IFERROR(INDEX('Übersicht Mitarbeitende'!$A:$P,SMALL(IF((IF($B$1&lt;&gt;"",'Übersicht Mitarbeitende'!$L$9:$L$108=$B$1,1)), ROW('Übersicht Mitarbeitende'!$B$9:$B$108)), ROW('Übersicht Mitarbeitende'!A5)), COLUMN('Übersicht Mitarbeitende'!A5)), "")</f>
        <v/>
      </c>
      <c r="Q9" s="31" t="str">
        <f t="array" ref="Q9">IFERROR(INDEX('Übersicht Mitarbeitende'!$A:$P,SMALL(IF((IF($B$1&lt;&gt;"",'Übersicht Mitarbeitende'!$M$9:$M$108=$B$1,1)), ROW('Übersicht Mitarbeitende'!$B$9:$B$108)), ROW('Übersicht Mitarbeitende'!A5)), COLUMN('Übersicht Mitarbeitende'!A5)), "")</f>
        <v/>
      </c>
      <c r="S9" s="31" t="str">
        <f t="array" ref="S9">IFERROR(INDEX('Übersicht Mitarbeitende'!$A:$P,SMALL(IF((IF($B$1&lt;&gt;"",'Übersicht Mitarbeitende'!$N$9:$N$108=$B$1,1)), ROW('Übersicht Mitarbeitende'!$B$9:$B$108)), ROW('Übersicht Mitarbeitende'!A5)), COLUMN('Übersicht Mitarbeitende'!A5)), "")</f>
        <v/>
      </c>
      <c r="U9" s="31" t="str">
        <f t="array" ref="U9">IFERROR(INDEX('Übersicht Mitarbeitende'!$A:$P,SMALL(IF((IF($B$1&lt;&gt;"",'Übersicht Mitarbeitende'!$O$9:$O$108=$B$1,1)), ROW('Übersicht Mitarbeitende'!$B$9:$B$108)), ROW('Übersicht Mitarbeitende'!A5)), COLUMN('Übersicht Mitarbeitende'!A5)), "")</f>
        <v/>
      </c>
      <c r="W9" s="31" t="str">
        <f t="array" ref="W9">IFERROR(INDEX('Übersicht Mitarbeitende'!$A:$P,SMALL(IF((IF($B$1&lt;&gt;"",'Übersicht Mitarbeitende'!$P$9:$P$108=$B$1,1)), ROW('Übersicht Mitarbeitende'!$B$9:$B$108)), ROW('Übersicht Mitarbeitende'!A5)), COLUMN('Übersicht Mitarbeitende'!A5)), "")</f>
        <v/>
      </c>
      <c r="Y9" s="31">
        <v>2021</v>
      </c>
    </row>
    <row r="10" spans="1:25" x14ac:dyDescent="0.2">
      <c r="A10" s="31" t="str">
        <f t="array" ref="A10">IFERROR(INDEX('Übersicht Mitarbeitende'!$A:$P,SMALL(IF((IF($B$1&lt;&gt;"",'Übersicht Mitarbeitende'!$E$9:$E$108=$B$1,1)), ROW('Übersicht Mitarbeitende'!$B$9:$C$108)), ROW('Übersicht Mitarbeitende'!A6)), COLUMN('Übersicht Mitarbeitende'!A6)), "")</f>
        <v/>
      </c>
      <c r="C10" s="31" t="str">
        <f t="array" ref="C10">IFERROR(INDEX('Übersicht Mitarbeitende'!$A:$P,SMALL(IF((IF($B$1&lt;&gt;"",'Übersicht Mitarbeitende'!$F$9:$F$108=$B$1,1)), ROW('Übersicht Mitarbeitende'!$B$9:$B$108)), ROW('Übersicht Mitarbeitende'!A6)), COLUMN('Übersicht Mitarbeitende'!A6)), "")</f>
        <v/>
      </c>
      <c r="E10" s="31" t="str">
        <f t="array" ref="E10">IFERROR(INDEX('Übersicht Mitarbeitende'!$A:$P,SMALL(IF((IF($B$1&lt;&gt;"",'Übersicht Mitarbeitende'!$G$9:$G$108=$B$1,1)), ROW('Übersicht Mitarbeitende'!$B$9:$B$108)), ROW('Übersicht Mitarbeitende'!A6)), COLUMN('Übersicht Mitarbeitende'!A6)), "")</f>
        <v/>
      </c>
      <c r="G10" s="31" t="str">
        <f t="array" ref="G10">IFERROR(INDEX('Übersicht Mitarbeitende'!$A:$P,SMALL(IF((IF($B$1&lt;&gt;"",'Übersicht Mitarbeitende'!$H$9:$H$108=$B$1,1)), ROW('Übersicht Mitarbeitende'!$B$9:$B$108)), ROW('Übersicht Mitarbeitende'!A6)), COLUMN('Übersicht Mitarbeitende'!A6)), "")</f>
        <v/>
      </c>
      <c r="I10" s="31" t="str">
        <f t="array" ref="I10">IFERROR(INDEX('Übersicht Mitarbeitende'!$A:$P,SMALL(IF((IF($B$1&lt;&gt;"",'Übersicht Mitarbeitende'!$I$9:$I$108=$B$1,1)), ROW('Übersicht Mitarbeitende'!$B$9:$B$108)), ROW('Übersicht Mitarbeitende'!A6)), COLUMN('Übersicht Mitarbeitende'!A6)), "")</f>
        <v/>
      </c>
      <c r="K10" s="31" t="str">
        <f t="array" ref="K10">IFERROR(INDEX('Übersicht Mitarbeitende'!$A:$P,SMALL(IF((IF($B$1&lt;&gt;"",'Übersicht Mitarbeitende'!$J$9:$J$108=$B$1,1)), ROW('Übersicht Mitarbeitende'!$B$9:$B$108)), ROW('Übersicht Mitarbeitende'!A6)), COLUMN('Übersicht Mitarbeitende'!A6)), "")</f>
        <v/>
      </c>
      <c r="M10" s="31" t="str">
        <f t="array" ref="M10">IFERROR(INDEX('Übersicht Mitarbeitende'!$A:$P,SMALL(IF((IF($B$1&lt;&gt;"",'Übersicht Mitarbeitende'!$K$9:$K$108=$B$1,1)), ROW('Übersicht Mitarbeitende'!$B$9:$B$108)), ROW('Übersicht Mitarbeitende'!A6)), COLUMN('Übersicht Mitarbeitende'!A6)), "")</f>
        <v/>
      </c>
      <c r="O10" s="31" t="str">
        <f t="array" ref="O10">IFERROR(INDEX('Übersicht Mitarbeitende'!$A:$P,SMALL(IF((IF($B$1&lt;&gt;"",'Übersicht Mitarbeitende'!$L$9:$L$108=$B$1,1)), ROW('Übersicht Mitarbeitende'!$B$9:$B$108)), ROW('Übersicht Mitarbeitende'!A6)), COLUMN('Übersicht Mitarbeitende'!A6)), "")</f>
        <v/>
      </c>
      <c r="Q10" s="31" t="str">
        <f t="array" ref="Q10">IFERROR(INDEX('Übersicht Mitarbeitende'!$A:$P,SMALL(IF((IF($B$1&lt;&gt;"",'Übersicht Mitarbeitende'!$M$9:$M$108=$B$1,1)), ROW('Übersicht Mitarbeitende'!$B$9:$B$108)), ROW('Übersicht Mitarbeitende'!A6)), COLUMN('Übersicht Mitarbeitende'!A6)), "")</f>
        <v/>
      </c>
      <c r="S10" s="31" t="str">
        <f t="array" ref="S10">IFERROR(INDEX('Übersicht Mitarbeitende'!$A:$P,SMALL(IF((IF($B$1&lt;&gt;"",'Übersicht Mitarbeitende'!$N$9:$N$108=$B$1,1)), ROW('Übersicht Mitarbeitende'!$B$9:$B$108)), ROW('Übersicht Mitarbeitende'!A6)), COLUMN('Übersicht Mitarbeitende'!A6)), "")</f>
        <v/>
      </c>
      <c r="U10" s="31" t="str">
        <f t="array" ref="U10">IFERROR(INDEX('Übersicht Mitarbeitende'!$A:$P,SMALL(IF((IF($B$1&lt;&gt;"",'Übersicht Mitarbeitende'!$O$9:$O$108=$B$1,1)), ROW('Übersicht Mitarbeitende'!$B$9:$B$108)), ROW('Übersicht Mitarbeitende'!A6)), COLUMN('Übersicht Mitarbeitende'!A6)), "")</f>
        <v/>
      </c>
      <c r="W10" s="31" t="str">
        <f t="array" ref="W10">IFERROR(INDEX('Übersicht Mitarbeitende'!$A:$P,SMALL(IF((IF($B$1&lt;&gt;"",'Übersicht Mitarbeitende'!$P$9:$P$108=$B$1,1)), ROW('Übersicht Mitarbeitende'!$B$9:$B$108)), ROW('Übersicht Mitarbeitende'!A6)), COLUMN('Übersicht Mitarbeitende'!A6)), "")</f>
        <v/>
      </c>
      <c r="Y10" s="31">
        <v>2022</v>
      </c>
    </row>
    <row r="11" spans="1:25" x14ac:dyDescent="0.2">
      <c r="A11" s="31" t="str">
        <f t="array" ref="A11">IFERROR(INDEX('Übersicht Mitarbeitende'!$A:$P,SMALL(IF((IF($B$1&lt;&gt;"",'Übersicht Mitarbeitende'!$E$9:$E$108=$B$1,1)), ROW('Übersicht Mitarbeitende'!$B$9:$C$108)), ROW('Übersicht Mitarbeitende'!A7)), COLUMN('Übersicht Mitarbeitende'!A7)), "")</f>
        <v/>
      </c>
      <c r="C11" s="31" t="str">
        <f t="array" ref="C11">IFERROR(INDEX('Übersicht Mitarbeitende'!$A:$P,SMALL(IF((IF($B$1&lt;&gt;"",'Übersicht Mitarbeitende'!$F$9:$F$108=$B$1,1)), ROW('Übersicht Mitarbeitende'!$B$9:$B$108)), ROW('Übersicht Mitarbeitende'!A7)), COLUMN('Übersicht Mitarbeitende'!A7)), "")</f>
        <v/>
      </c>
      <c r="E11" s="31" t="str">
        <f t="array" ref="E11">IFERROR(INDEX('Übersicht Mitarbeitende'!$A:$P,SMALL(IF((IF($B$1&lt;&gt;"",'Übersicht Mitarbeitende'!$G$9:$G$108=$B$1,1)), ROW('Übersicht Mitarbeitende'!$B$9:$B$108)), ROW('Übersicht Mitarbeitende'!A7)), COLUMN('Übersicht Mitarbeitende'!A7)), "")</f>
        <v/>
      </c>
      <c r="G11" s="31" t="str">
        <f t="array" ref="G11">IFERROR(INDEX('Übersicht Mitarbeitende'!$A:$P,SMALL(IF((IF($B$1&lt;&gt;"",'Übersicht Mitarbeitende'!$H$9:$H$108=$B$1,1)), ROW('Übersicht Mitarbeitende'!$B$9:$B$108)), ROW('Übersicht Mitarbeitende'!A7)), COLUMN('Übersicht Mitarbeitende'!A7)), "")</f>
        <v/>
      </c>
      <c r="I11" s="31" t="str">
        <f t="array" ref="I11">IFERROR(INDEX('Übersicht Mitarbeitende'!$A:$P,SMALL(IF((IF($B$1&lt;&gt;"",'Übersicht Mitarbeitende'!$I$9:$I$108=$B$1,1)), ROW('Übersicht Mitarbeitende'!$B$9:$B$108)), ROW('Übersicht Mitarbeitende'!A7)), COLUMN('Übersicht Mitarbeitende'!A7)), "")</f>
        <v/>
      </c>
      <c r="K11" s="31" t="str">
        <f t="array" ref="K11">IFERROR(INDEX('Übersicht Mitarbeitende'!$A:$P,SMALL(IF((IF($B$1&lt;&gt;"",'Übersicht Mitarbeitende'!$J$9:$J$108=$B$1,1)), ROW('Übersicht Mitarbeitende'!$B$9:$B$108)), ROW('Übersicht Mitarbeitende'!A7)), COLUMN('Übersicht Mitarbeitende'!A7)), "")</f>
        <v/>
      </c>
      <c r="M11" s="31" t="str">
        <f t="array" ref="M11">IFERROR(INDEX('Übersicht Mitarbeitende'!$A:$P,SMALL(IF((IF($B$1&lt;&gt;"",'Übersicht Mitarbeitende'!$K$9:$K$108=$B$1,1)), ROW('Übersicht Mitarbeitende'!$B$9:$B$108)), ROW('Übersicht Mitarbeitende'!A7)), COLUMN('Übersicht Mitarbeitende'!A7)), "")</f>
        <v/>
      </c>
      <c r="O11" s="31" t="str">
        <f t="array" ref="O11">IFERROR(INDEX('Übersicht Mitarbeitende'!$A:$P,SMALL(IF((IF($B$1&lt;&gt;"",'Übersicht Mitarbeitende'!$L$9:$L$108=$B$1,1)), ROW('Übersicht Mitarbeitende'!$B$9:$B$108)), ROW('Übersicht Mitarbeitende'!A7)), COLUMN('Übersicht Mitarbeitende'!A7)), "")</f>
        <v/>
      </c>
      <c r="Q11" s="31" t="str">
        <f t="array" ref="Q11">IFERROR(INDEX('Übersicht Mitarbeitende'!$A:$P,SMALL(IF((IF($B$1&lt;&gt;"",'Übersicht Mitarbeitende'!$M$9:$M$108=$B$1,1)), ROW('Übersicht Mitarbeitende'!$B$9:$B$108)), ROW('Übersicht Mitarbeitende'!A7)), COLUMN('Übersicht Mitarbeitende'!A7)), "")</f>
        <v/>
      </c>
      <c r="S11" s="31" t="str">
        <f t="array" ref="S11">IFERROR(INDEX('Übersicht Mitarbeitende'!$A:$P,SMALL(IF((IF($B$1&lt;&gt;"",'Übersicht Mitarbeitende'!$N$9:$N$108=$B$1,1)), ROW('Übersicht Mitarbeitende'!$B$9:$B$108)), ROW('Übersicht Mitarbeitende'!A7)), COLUMN('Übersicht Mitarbeitende'!A7)), "")</f>
        <v/>
      </c>
      <c r="U11" s="31" t="str">
        <f t="array" ref="U11">IFERROR(INDEX('Übersicht Mitarbeitende'!$A:$P,SMALL(IF((IF($B$1&lt;&gt;"",'Übersicht Mitarbeitende'!$O$9:$O$108=$B$1,1)), ROW('Übersicht Mitarbeitende'!$B$9:$B$108)), ROW('Übersicht Mitarbeitende'!A7)), COLUMN('Übersicht Mitarbeitende'!A7)), "")</f>
        <v/>
      </c>
      <c r="W11" s="31" t="str">
        <f t="array" ref="W11">IFERROR(INDEX('Übersicht Mitarbeitende'!$A:$P,SMALL(IF((IF($B$1&lt;&gt;"",'Übersicht Mitarbeitende'!$P$9:$P$108=$B$1,1)), ROW('Übersicht Mitarbeitende'!$B$9:$B$108)), ROW('Übersicht Mitarbeitende'!A7)), COLUMN('Übersicht Mitarbeitende'!A7)), "")</f>
        <v/>
      </c>
      <c r="Y11" s="31">
        <v>2023</v>
      </c>
    </row>
    <row r="12" spans="1:25" x14ac:dyDescent="0.2">
      <c r="A12" s="31" t="str">
        <f t="array" ref="A12">IFERROR(INDEX('Übersicht Mitarbeitende'!$A:$P,SMALL(IF((IF($B$1&lt;&gt;"",'Übersicht Mitarbeitende'!$E$9:$E$108=$B$1,1)), ROW('Übersicht Mitarbeitende'!$B$9:$C$108)), ROW('Übersicht Mitarbeitende'!A8)), COLUMN('Übersicht Mitarbeitende'!A8)), "")</f>
        <v/>
      </c>
      <c r="C12" s="31" t="str">
        <f t="array" ref="C12">IFERROR(INDEX('Übersicht Mitarbeitende'!$A:$P,SMALL(IF((IF($B$1&lt;&gt;"",'Übersicht Mitarbeitende'!$F$9:$F$108=$B$1,1)), ROW('Übersicht Mitarbeitende'!$B$9:$B$108)), ROW('Übersicht Mitarbeitende'!A8)), COLUMN('Übersicht Mitarbeitende'!A8)), "")</f>
        <v/>
      </c>
      <c r="E12" s="31" t="str">
        <f t="array" ref="E12">IFERROR(INDEX('Übersicht Mitarbeitende'!$A:$P,SMALL(IF((IF($B$1&lt;&gt;"",'Übersicht Mitarbeitende'!$G$9:$G$108=$B$1,1)), ROW('Übersicht Mitarbeitende'!$B$9:$B$108)), ROW('Übersicht Mitarbeitende'!A8)), COLUMN('Übersicht Mitarbeitende'!A8)), "")</f>
        <v/>
      </c>
      <c r="G12" s="31" t="str">
        <f t="array" ref="G12">IFERROR(INDEX('Übersicht Mitarbeitende'!$A:$P,SMALL(IF((IF($B$1&lt;&gt;"",'Übersicht Mitarbeitende'!$H$9:$H$108=$B$1,1)), ROW('Übersicht Mitarbeitende'!$B$9:$B$108)), ROW('Übersicht Mitarbeitende'!A8)), COLUMN('Übersicht Mitarbeitende'!A8)), "")</f>
        <v/>
      </c>
      <c r="I12" s="31" t="str">
        <f t="array" ref="I12">IFERROR(INDEX('Übersicht Mitarbeitende'!$A:$P,SMALL(IF((IF($B$1&lt;&gt;"",'Übersicht Mitarbeitende'!$I$9:$I$108=$B$1,1)), ROW('Übersicht Mitarbeitende'!$B$9:$B$108)), ROW('Übersicht Mitarbeitende'!A8)), COLUMN('Übersicht Mitarbeitende'!A8)), "")</f>
        <v/>
      </c>
      <c r="K12" s="31" t="str">
        <f t="array" ref="K12">IFERROR(INDEX('Übersicht Mitarbeitende'!$A:$P,SMALL(IF((IF($B$1&lt;&gt;"",'Übersicht Mitarbeitende'!$J$9:$J$108=$B$1,1)), ROW('Übersicht Mitarbeitende'!$B$9:$B$108)), ROW('Übersicht Mitarbeitende'!A8)), COLUMN('Übersicht Mitarbeitende'!A8)), "")</f>
        <v/>
      </c>
      <c r="M12" s="31" t="str">
        <f t="array" ref="M12">IFERROR(INDEX('Übersicht Mitarbeitende'!$A:$P,SMALL(IF((IF($B$1&lt;&gt;"",'Übersicht Mitarbeitende'!$K$9:$K$108=$B$1,1)), ROW('Übersicht Mitarbeitende'!$B$9:$B$108)), ROW('Übersicht Mitarbeitende'!A8)), COLUMN('Übersicht Mitarbeitende'!A8)), "")</f>
        <v/>
      </c>
      <c r="O12" s="31" t="str">
        <f t="array" ref="O12">IFERROR(INDEX('Übersicht Mitarbeitende'!$A:$P,SMALL(IF((IF($B$1&lt;&gt;"",'Übersicht Mitarbeitende'!$L$9:$L$108=$B$1,1)), ROW('Übersicht Mitarbeitende'!$B$9:$B$108)), ROW('Übersicht Mitarbeitende'!A8)), COLUMN('Übersicht Mitarbeitende'!A8)), "")</f>
        <v/>
      </c>
      <c r="Q12" s="31" t="str">
        <f t="array" ref="Q12">IFERROR(INDEX('Übersicht Mitarbeitende'!$A:$P,SMALL(IF((IF($B$1&lt;&gt;"",'Übersicht Mitarbeitende'!$M$9:$M$108=$B$1,1)), ROW('Übersicht Mitarbeitende'!$B$9:$B$108)), ROW('Übersicht Mitarbeitende'!A8)), COLUMN('Übersicht Mitarbeitende'!A8)), "")</f>
        <v/>
      </c>
      <c r="S12" s="31" t="str">
        <f t="array" ref="S12">IFERROR(INDEX('Übersicht Mitarbeitende'!$A:$P,SMALL(IF((IF($B$1&lt;&gt;"",'Übersicht Mitarbeitende'!$N$9:$N$108=$B$1,1)), ROW('Übersicht Mitarbeitende'!$B$9:$B$108)), ROW('Übersicht Mitarbeitende'!A8)), COLUMN('Übersicht Mitarbeitende'!A8)), "")</f>
        <v/>
      </c>
      <c r="U12" s="31" t="str">
        <f t="array" ref="U12">IFERROR(INDEX('Übersicht Mitarbeitende'!$A:$P,SMALL(IF((IF($B$1&lt;&gt;"",'Übersicht Mitarbeitende'!$O$9:$O$108=$B$1,1)), ROW('Übersicht Mitarbeitende'!$B$9:$B$108)), ROW('Übersicht Mitarbeitende'!A8)), COLUMN('Übersicht Mitarbeitende'!A8)), "")</f>
        <v/>
      </c>
      <c r="W12" s="31" t="str">
        <f t="array" ref="W12">IFERROR(INDEX('Übersicht Mitarbeitende'!$A:$P,SMALL(IF((IF($B$1&lt;&gt;"",'Übersicht Mitarbeitende'!$P$9:$P$108=$B$1,1)), ROW('Übersicht Mitarbeitende'!$B$9:$B$108)), ROW('Übersicht Mitarbeitende'!A8)), COLUMN('Übersicht Mitarbeitende'!A8)), "")</f>
        <v/>
      </c>
      <c r="Y12" s="31">
        <v>2024</v>
      </c>
    </row>
    <row r="13" spans="1:25" x14ac:dyDescent="0.2">
      <c r="A13" s="31" t="str">
        <f t="array" ref="A13">IFERROR(INDEX('Übersicht Mitarbeitende'!$A:$P,SMALL(IF((IF($B$1&lt;&gt;"",'Übersicht Mitarbeitende'!$E$9:$E$108=$B$1,1)), ROW('Übersicht Mitarbeitende'!$B$9:$C$108)), ROW('Übersicht Mitarbeitende'!A9)), COLUMN('Übersicht Mitarbeitende'!A9)), "")</f>
        <v/>
      </c>
      <c r="C13" s="31" t="str">
        <f t="array" ref="C13">IFERROR(INDEX('Übersicht Mitarbeitende'!$A:$P,SMALL(IF((IF($B$1&lt;&gt;"",'Übersicht Mitarbeitende'!$F$9:$F$108=$B$1,1)), ROW('Übersicht Mitarbeitende'!$B$9:$B$108)), ROW('Übersicht Mitarbeitende'!A9)), COLUMN('Übersicht Mitarbeitende'!A9)), "")</f>
        <v/>
      </c>
      <c r="E13" s="31" t="str">
        <f t="array" ref="E13">IFERROR(INDEX('Übersicht Mitarbeitende'!$A:$P,SMALL(IF((IF($B$1&lt;&gt;"",'Übersicht Mitarbeitende'!$G$9:$G$108=$B$1,1)), ROW('Übersicht Mitarbeitende'!$B$9:$B$108)), ROW('Übersicht Mitarbeitende'!A9)), COLUMN('Übersicht Mitarbeitende'!A9)), "")</f>
        <v/>
      </c>
      <c r="G13" s="31" t="str">
        <f t="array" ref="G13">IFERROR(INDEX('Übersicht Mitarbeitende'!$A:$P,SMALL(IF((IF($B$1&lt;&gt;"",'Übersicht Mitarbeitende'!$H$9:$H$108=$B$1,1)), ROW('Übersicht Mitarbeitende'!$B$9:$B$108)), ROW('Übersicht Mitarbeitende'!A9)), COLUMN('Übersicht Mitarbeitende'!A9)), "")</f>
        <v/>
      </c>
      <c r="I13" s="31" t="str">
        <f t="array" ref="I13">IFERROR(INDEX('Übersicht Mitarbeitende'!$A:$P,SMALL(IF((IF($B$1&lt;&gt;"",'Übersicht Mitarbeitende'!$I$9:$I$108=$B$1,1)), ROW('Übersicht Mitarbeitende'!$B$9:$B$108)), ROW('Übersicht Mitarbeitende'!A9)), COLUMN('Übersicht Mitarbeitende'!A9)), "")</f>
        <v/>
      </c>
      <c r="K13" s="31" t="str">
        <f t="array" ref="K13">IFERROR(INDEX('Übersicht Mitarbeitende'!$A:$P,SMALL(IF((IF($B$1&lt;&gt;"",'Übersicht Mitarbeitende'!$J$9:$J$108=$B$1,1)), ROW('Übersicht Mitarbeitende'!$B$9:$B$108)), ROW('Übersicht Mitarbeitende'!A9)), COLUMN('Übersicht Mitarbeitende'!A9)), "")</f>
        <v/>
      </c>
      <c r="M13" s="31" t="str">
        <f t="array" ref="M13">IFERROR(INDEX('Übersicht Mitarbeitende'!$A:$P,SMALL(IF((IF($B$1&lt;&gt;"",'Übersicht Mitarbeitende'!$K$9:$K$108=$B$1,1)), ROW('Übersicht Mitarbeitende'!$B$9:$B$108)), ROW('Übersicht Mitarbeitende'!A9)), COLUMN('Übersicht Mitarbeitende'!A9)), "")</f>
        <v/>
      </c>
      <c r="O13" s="31" t="str">
        <f t="array" ref="O13">IFERROR(INDEX('Übersicht Mitarbeitende'!$A:$P,SMALL(IF((IF($B$1&lt;&gt;"",'Übersicht Mitarbeitende'!$L$9:$L$108=$B$1,1)), ROW('Übersicht Mitarbeitende'!$B$9:$B$108)), ROW('Übersicht Mitarbeitende'!A9)), COLUMN('Übersicht Mitarbeitende'!A9)), "")</f>
        <v/>
      </c>
      <c r="Q13" s="31" t="str">
        <f t="array" ref="Q13">IFERROR(INDEX('Übersicht Mitarbeitende'!$A:$P,SMALL(IF((IF($B$1&lt;&gt;"",'Übersicht Mitarbeitende'!$M$9:$M$108=$B$1,1)), ROW('Übersicht Mitarbeitende'!$B$9:$B$108)), ROW('Übersicht Mitarbeitende'!A9)), COLUMN('Übersicht Mitarbeitende'!A9)), "")</f>
        <v/>
      </c>
      <c r="S13" s="31" t="str">
        <f t="array" ref="S13">IFERROR(INDEX('Übersicht Mitarbeitende'!$A:$P,SMALL(IF((IF($B$1&lt;&gt;"",'Übersicht Mitarbeitende'!$N$9:$N$108=$B$1,1)), ROW('Übersicht Mitarbeitende'!$B$9:$B$108)), ROW('Übersicht Mitarbeitende'!A9)), COLUMN('Übersicht Mitarbeitende'!A9)), "")</f>
        <v/>
      </c>
      <c r="U13" s="31" t="str">
        <f t="array" ref="U13">IFERROR(INDEX('Übersicht Mitarbeitende'!$A:$P,SMALL(IF((IF($B$1&lt;&gt;"",'Übersicht Mitarbeitende'!$O$9:$O$108=$B$1,1)), ROW('Übersicht Mitarbeitende'!$B$9:$B$108)), ROW('Übersicht Mitarbeitende'!A9)), COLUMN('Übersicht Mitarbeitende'!A9)), "")</f>
        <v/>
      </c>
      <c r="W13" s="31" t="str">
        <f t="array" ref="W13">IFERROR(INDEX('Übersicht Mitarbeitende'!$A:$P,SMALL(IF((IF($B$1&lt;&gt;"",'Übersicht Mitarbeitende'!$P$9:$P$108=$B$1,1)), ROW('Übersicht Mitarbeitende'!$B$9:$B$108)), ROW('Übersicht Mitarbeitende'!A9)), COLUMN('Übersicht Mitarbeitende'!A9)), "")</f>
        <v/>
      </c>
      <c r="Y13" s="31">
        <v>2025</v>
      </c>
    </row>
    <row r="14" spans="1:25" x14ac:dyDescent="0.2">
      <c r="A14" s="31" t="str">
        <f t="array" ref="A14">IFERROR(INDEX('Übersicht Mitarbeitende'!$A:$P,SMALL(IF((IF($B$1&lt;&gt;"",'Übersicht Mitarbeitende'!$E$9:$E$108=$B$1,1)), ROW('Übersicht Mitarbeitende'!$B$9:$C$108)), ROW('Übersicht Mitarbeitende'!A10)), COLUMN('Übersicht Mitarbeitende'!A10)), "")</f>
        <v/>
      </c>
      <c r="C14" s="31" t="str">
        <f t="array" ref="C14">IFERROR(INDEX('Übersicht Mitarbeitende'!$A:$P,SMALL(IF((IF($B$1&lt;&gt;"",'Übersicht Mitarbeitende'!$F$9:$F$108=$B$1,1)), ROW('Übersicht Mitarbeitende'!$B$9:$B$108)), ROW('Übersicht Mitarbeitende'!A10)), COLUMN('Übersicht Mitarbeitende'!A10)), "")</f>
        <v/>
      </c>
      <c r="E14" s="31" t="str">
        <f t="array" ref="E14">IFERROR(INDEX('Übersicht Mitarbeitende'!$A:$P,SMALL(IF((IF($B$1&lt;&gt;"",'Übersicht Mitarbeitende'!$G$9:$G$108=$B$1,1)), ROW('Übersicht Mitarbeitende'!$B$9:$B$108)), ROW('Übersicht Mitarbeitende'!A10)), COLUMN('Übersicht Mitarbeitende'!A10)), "")</f>
        <v/>
      </c>
      <c r="G14" s="31" t="str">
        <f t="array" ref="G14">IFERROR(INDEX('Übersicht Mitarbeitende'!$A:$P,SMALL(IF((IF($B$1&lt;&gt;"",'Übersicht Mitarbeitende'!$H$9:$H$108=$B$1,1)), ROW('Übersicht Mitarbeitende'!$B$9:$B$108)), ROW('Übersicht Mitarbeitende'!A10)), COLUMN('Übersicht Mitarbeitende'!A10)), "")</f>
        <v/>
      </c>
      <c r="I14" s="31" t="str">
        <f t="array" ref="I14">IFERROR(INDEX('Übersicht Mitarbeitende'!$A:$P,SMALL(IF((IF($B$1&lt;&gt;"",'Übersicht Mitarbeitende'!$I$9:$I$108=$B$1,1)), ROW('Übersicht Mitarbeitende'!$B$9:$B$108)), ROW('Übersicht Mitarbeitende'!A10)), COLUMN('Übersicht Mitarbeitende'!A10)), "")</f>
        <v/>
      </c>
      <c r="K14" s="31" t="str">
        <f t="array" ref="K14">IFERROR(INDEX('Übersicht Mitarbeitende'!$A:$P,SMALL(IF((IF($B$1&lt;&gt;"",'Übersicht Mitarbeitende'!$J$9:$J$108=$B$1,1)), ROW('Übersicht Mitarbeitende'!$B$9:$B$108)), ROW('Übersicht Mitarbeitende'!A10)), COLUMN('Übersicht Mitarbeitende'!A10)), "")</f>
        <v/>
      </c>
      <c r="M14" s="31" t="str">
        <f t="array" ref="M14">IFERROR(INDEX('Übersicht Mitarbeitende'!$A:$P,SMALL(IF((IF($B$1&lt;&gt;"",'Übersicht Mitarbeitende'!$K$9:$K$108=$B$1,1)), ROW('Übersicht Mitarbeitende'!$B$9:$B$108)), ROW('Übersicht Mitarbeitende'!A10)), COLUMN('Übersicht Mitarbeitende'!A10)), "")</f>
        <v/>
      </c>
      <c r="O14" s="31" t="str">
        <f t="array" ref="O14">IFERROR(INDEX('Übersicht Mitarbeitende'!$A:$P,SMALL(IF((IF($B$1&lt;&gt;"",'Übersicht Mitarbeitende'!$L$9:$L$108=$B$1,1)), ROW('Übersicht Mitarbeitende'!$B$9:$B$108)), ROW('Übersicht Mitarbeitende'!A10)), COLUMN('Übersicht Mitarbeitende'!A10)), "")</f>
        <v/>
      </c>
      <c r="Q14" s="31" t="str">
        <f t="array" ref="Q14">IFERROR(INDEX('Übersicht Mitarbeitende'!$A:$P,SMALL(IF((IF($B$1&lt;&gt;"",'Übersicht Mitarbeitende'!$M$9:$M$108=$B$1,1)), ROW('Übersicht Mitarbeitende'!$B$9:$B$108)), ROW('Übersicht Mitarbeitende'!A10)), COLUMN('Übersicht Mitarbeitende'!A10)), "")</f>
        <v/>
      </c>
      <c r="S14" s="31" t="str">
        <f t="array" ref="S14">IFERROR(INDEX('Übersicht Mitarbeitende'!$A:$P,SMALL(IF((IF($B$1&lt;&gt;"",'Übersicht Mitarbeitende'!$N$9:$N$108=$B$1,1)), ROW('Übersicht Mitarbeitende'!$B$9:$B$108)), ROW('Übersicht Mitarbeitende'!A10)), COLUMN('Übersicht Mitarbeitende'!A10)), "")</f>
        <v/>
      </c>
      <c r="U14" s="31" t="str">
        <f t="array" ref="U14">IFERROR(INDEX('Übersicht Mitarbeitende'!$A:$P,SMALL(IF((IF($B$1&lt;&gt;"",'Übersicht Mitarbeitende'!$O$9:$O$108=$B$1,1)), ROW('Übersicht Mitarbeitende'!$B$9:$B$108)), ROW('Übersicht Mitarbeitende'!A10)), COLUMN('Übersicht Mitarbeitende'!A10)), "")</f>
        <v/>
      </c>
      <c r="W14" s="31" t="str">
        <f t="array" ref="W14">IFERROR(INDEX('Übersicht Mitarbeitende'!$A:$P,SMALL(IF((IF($B$1&lt;&gt;"",'Übersicht Mitarbeitende'!$P$9:$P$108=$B$1,1)), ROW('Übersicht Mitarbeitende'!$B$9:$B$108)), ROW('Übersicht Mitarbeitende'!A10)), COLUMN('Übersicht Mitarbeitende'!A10)), "")</f>
        <v/>
      </c>
      <c r="Y14" s="31">
        <v>2026</v>
      </c>
    </row>
    <row r="15" spans="1:25" x14ac:dyDescent="0.2">
      <c r="A15" s="31" t="str">
        <f t="array" ref="A15">IFERROR(INDEX('Übersicht Mitarbeitende'!$A:$P,SMALL(IF((IF($B$1&lt;&gt;"",'Übersicht Mitarbeitende'!$E$9:$E$108=$B$1,1)), ROW('Übersicht Mitarbeitende'!$B$9:$C$108)), ROW('Übersicht Mitarbeitende'!A11)), COLUMN('Übersicht Mitarbeitende'!A11)), "")</f>
        <v/>
      </c>
      <c r="C15" s="31" t="str">
        <f t="array" ref="C15">IFERROR(INDEX('Übersicht Mitarbeitende'!$A:$P,SMALL(IF((IF($B$1&lt;&gt;"",'Übersicht Mitarbeitende'!$F$9:$F$108=$B$1,1)), ROW('Übersicht Mitarbeitende'!$B$9:$B$108)), ROW('Übersicht Mitarbeitende'!A11)), COLUMN('Übersicht Mitarbeitende'!A11)), "")</f>
        <v/>
      </c>
      <c r="E15" s="31" t="str">
        <f t="array" ref="E15">IFERROR(INDEX('Übersicht Mitarbeitende'!$A:$P,SMALL(IF((IF($B$1&lt;&gt;"",'Übersicht Mitarbeitende'!$G$9:$G$108=$B$1,1)), ROW('Übersicht Mitarbeitende'!$B$9:$B$108)), ROW('Übersicht Mitarbeitende'!A11)), COLUMN('Übersicht Mitarbeitende'!A11)), "")</f>
        <v/>
      </c>
      <c r="G15" s="31" t="str">
        <f t="array" ref="G15">IFERROR(INDEX('Übersicht Mitarbeitende'!$A:$P,SMALL(IF((IF($B$1&lt;&gt;"",'Übersicht Mitarbeitende'!$H$9:$H$108=$B$1,1)), ROW('Übersicht Mitarbeitende'!$B$9:$B$108)), ROW('Übersicht Mitarbeitende'!A11)), COLUMN('Übersicht Mitarbeitende'!A11)), "")</f>
        <v/>
      </c>
      <c r="I15" s="31" t="str">
        <f t="array" ref="I15">IFERROR(INDEX('Übersicht Mitarbeitende'!$A:$P,SMALL(IF((IF($B$1&lt;&gt;"",'Übersicht Mitarbeitende'!$I$9:$I$108=$B$1,1)), ROW('Übersicht Mitarbeitende'!$B$9:$B$108)), ROW('Übersicht Mitarbeitende'!A11)), COLUMN('Übersicht Mitarbeitende'!A11)), "")</f>
        <v/>
      </c>
      <c r="K15" s="31" t="str">
        <f t="array" ref="K15">IFERROR(INDEX('Übersicht Mitarbeitende'!$A:$P,SMALL(IF((IF($B$1&lt;&gt;"",'Übersicht Mitarbeitende'!$J$9:$J$108=$B$1,1)), ROW('Übersicht Mitarbeitende'!$B$9:$B$108)), ROW('Übersicht Mitarbeitende'!A11)), COLUMN('Übersicht Mitarbeitende'!A11)), "")</f>
        <v/>
      </c>
      <c r="M15" s="31" t="str">
        <f t="array" ref="M15">IFERROR(INDEX('Übersicht Mitarbeitende'!$A:$P,SMALL(IF((IF($B$1&lt;&gt;"",'Übersicht Mitarbeitende'!$K$9:$K$108=$B$1,1)), ROW('Übersicht Mitarbeitende'!$B$9:$B$108)), ROW('Übersicht Mitarbeitende'!A11)), COLUMN('Übersicht Mitarbeitende'!A11)), "")</f>
        <v/>
      </c>
      <c r="O15" s="31" t="str">
        <f t="array" ref="O15">IFERROR(INDEX('Übersicht Mitarbeitende'!$A:$P,SMALL(IF((IF($B$1&lt;&gt;"",'Übersicht Mitarbeitende'!$L$9:$L$108=$B$1,1)), ROW('Übersicht Mitarbeitende'!$B$9:$B$108)), ROW('Übersicht Mitarbeitende'!A11)), COLUMN('Übersicht Mitarbeitende'!A11)), "")</f>
        <v/>
      </c>
      <c r="Q15" s="31" t="str">
        <f t="array" ref="Q15">IFERROR(INDEX('Übersicht Mitarbeitende'!$A:$P,SMALL(IF((IF($B$1&lt;&gt;"",'Übersicht Mitarbeitende'!$M$9:$M$108=$B$1,1)), ROW('Übersicht Mitarbeitende'!$B$9:$B$108)), ROW('Übersicht Mitarbeitende'!A11)), COLUMN('Übersicht Mitarbeitende'!A11)), "")</f>
        <v/>
      </c>
      <c r="S15" s="31" t="str">
        <f t="array" ref="S15">IFERROR(INDEX('Übersicht Mitarbeitende'!$A:$P,SMALL(IF((IF($B$1&lt;&gt;"",'Übersicht Mitarbeitende'!$N$9:$N$108=$B$1,1)), ROW('Übersicht Mitarbeitende'!$B$9:$B$108)), ROW('Übersicht Mitarbeitende'!A11)), COLUMN('Übersicht Mitarbeitende'!A11)), "")</f>
        <v/>
      </c>
      <c r="U15" s="31" t="str">
        <f t="array" ref="U15">IFERROR(INDEX('Übersicht Mitarbeitende'!$A:$P,SMALL(IF((IF($B$1&lt;&gt;"",'Übersicht Mitarbeitende'!$O$9:$O$108=$B$1,1)), ROW('Übersicht Mitarbeitende'!$B$9:$B$108)), ROW('Übersicht Mitarbeitende'!A11)), COLUMN('Übersicht Mitarbeitende'!A11)), "")</f>
        <v/>
      </c>
      <c r="W15" s="31" t="str">
        <f t="array" ref="W15">IFERROR(INDEX('Übersicht Mitarbeitende'!$A:$P,SMALL(IF((IF($B$1&lt;&gt;"",'Übersicht Mitarbeitende'!$P$9:$P$108=$B$1,1)), ROW('Übersicht Mitarbeitende'!$B$9:$B$108)), ROW('Übersicht Mitarbeitende'!A11)), COLUMN('Übersicht Mitarbeitende'!A11)), "")</f>
        <v/>
      </c>
      <c r="Y15" s="31">
        <v>2027</v>
      </c>
    </row>
    <row r="16" spans="1:25" x14ac:dyDescent="0.2">
      <c r="A16" s="31" t="str">
        <f t="array" ref="A16">IFERROR(INDEX('Übersicht Mitarbeitende'!$A:$P,SMALL(IF((IF($B$1&lt;&gt;"",'Übersicht Mitarbeitende'!$E$9:$E$108=$B$1,1)), ROW('Übersicht Mitarbeitende'!$B$9:$C$108)), ROW('Übersicht Mitarbeitende'!A12)), COLUMN('Übersicht Mitarbeitende'!A12)), "")</f>
        <v/>
      </c>
      <c r="C16" s="31" t="str">
        <f t="array" ref="C16">IFERROR(INDEX('Übersicht Mitarbeitende'!$A:$P,SMALL(IF((IF($B$1&lt;&gt;"",'Übersicht Mitarbeitende'!$F$9:$F$108=$B$1,1)), ROW('Übersicht Mitarbeitende'!$B$9:$B$108)), ROW('Übersicht Mitarbeitende'!A12)), COLUMN('Übersicht Mitarbeitende'!A12)), "")</f>
        <v/>
      </c>
      <c r="E16" s="31" t="str">
        <f t="array" ref="E16">IFERROR(INDEX('Übersicht Mitarbeitende'!$A:$P,SMALL(IF((IF($B$1&lt;&gt;"",'Übersicht Mitarbeitende'!$G$9:$G$108=$B$1,1)), ROW('Übersicht Mitarbeitende'!$B$9:$B$108)), ROW('Übersicht Mitarbeitende'!A12)), COLUMN('Übersicht Mitarbeitende'!A12)), "")</f>
        <v/>
      </c>
      <c r="G16" s="31" t="str">
        <f t="array" ref="G16">IFERROR(INDEX('Übersicht Mitarbeitende'!$A:$P,SMALL(IF((IF($B$1&lt;&gt;"",'Übersicht Mitarbeitende'!$H$9:$H$108=$B$1,1)), ROW('Übersicht Mitarbeitende'!$B$9:$B$108)), ROW('Übersicht Mitarbeitende'!A12)), COLUMN('Übersicht Mitarbeitende'!A12)), "")</f>
        <v/>
      </c>
      <c r="I16" s="31" t="str">
        <f t="array" ref="I16">IFERROR(INDEX('Übersicht Mitarbeitende'!$A:$P,SMALL(IF((IF($B$1&lt;&gt;"",'Übersicht Mitarbeitende'!$I$9:$I$108=$B$1,1)), ROW('Übersicht Mitarbeitende'!$B$9:$B$108)), ROW('Übersicht Mitarbeitende'!A12)), COLUMN('Übersicht Mitarbeitende'!A12)), "")</f>
        <v/>
      </c>
      <c r="K16" s="31" t="str">
        <f t="array" ref="K16">IFERROR(INDEX('Übersicht Mitarbeitende'!$A:$P,SMALL(IF((IF($B$1&lt;&gt;"",'Übersicht Mitarbeitende'!$J$9:$J$108=$B$1,1)), ROW('Übersicht Mitarbeitende'!$B$9:$B$108)), ROW('Übersicht Mitarbeitende'!A12)), COLUMN('Übersicht Mitarbeitende'!A12)), "")</f>
        <v/>
      </c>
      <c r="M16" s="31" t="str">
        <f t="array" ref="M16">IFERROR(INDEX('Übersicht Mitarbeitende'!$A:$P,SMALL(IF((IF($B$1&lt;&gt;"",'Übersicht Mitarbeitende'!$K$9:$K$108=$B$1,1)), ROW('Übersicht Mitarbeitende'!$B$9:$B$108)), ROW('Übersicht Mitarbeitende'!A12)), COLUMN('Übersicht Mitarbeitende'!A12)), "")</f>
        <v/>
      </c>
      <c r="O16" s="31" t="str">
        <f t="array" ref="O16">IFERROR(INDEX('Übersicht Mitarbeitende'!$A:$P,SMALL(IF((IF($B$1&lt;&gt;"",'Übersicht Mitarbeitende'!$L$9:$L$108=$B$1,1)), ROW('Übersicht Mitarbeitende'!$B$9:$B$108)), ROW('Übersicht Mitarbeitende'!A12)), COLUMN('Übersicht Mitarbeitende'!A12)), "")</f>
        <v/>
      </c>
      <c r="Q16" s="31" t="str">
        <f t="array" ref="Q16">IFERROR(INDEX('Übersicht Mitarbeitende'!$A:$P,SMALL(IF((IF($B$1&lt;&gt;"",'Übersicht Mitarbeitende'!$M$9:$M$108=$B$1,1)), ROW('Übersicht Mitarbeitende'!$B$9:$B$108)), ROW('Übersicht Mitarbeitende'!A12)), COLUMN('Übersicht Mitarbeitende'!A12)), "")</f>
        <v/>
      </c>
      <c r="S16" s="31" t="str">
        <f t="array" ref="S16">IFERROR(INDEX('Übersicht Mitarbeitende'!$A:$P,SMALL(IF((IF($B$1&lt;&gt;"",'Übersicht Mitarbeitende'!$N$9:$N$108=$B$1,1)), ROW('Übersicht Mitarbeitende'!$B$9:$B$108)), ROW('Übersicht Mitarbeitende'!A12)), COLUMN('Übersicht Mitarbeitende'!A12)), "")</f>
        <v/>
      </c>
      <c r="U16" s="31" t="str">
        <f t="array" ref="U16">IFERROR(INDEX('Übersicht Mitarbeitende'!$A:$P,SMALL(IF((IF($B$1&lt;&gt;"",'Übersicht Mitarbeitende'!$O$9:$O$108=$B$1,1)), ROW('Übersicht Mitarbeitende'!$B$9:$B$108)), ROW('Übersicht Mitarbeitende'!A12)), COLUMN('Übersicht Mitarbeitende'!A12)), "")</f>
        <v/>
      </c>
      <c r="W16" s="31" t="str">
        <f t="array" ref="W16">IFERROR(INDEX('Übersicht Mitarbeitende'!$A:$P,SMALL(IF((IF($B$1&lt;&gt;"",'Übersicht Mitarbeitende'!$P$9:$P$108=$B$1,1)), ROW('Übersicht Mitarbeitende'!$B$9:$B$108)), ROW('Übersicht Mitarbeitende'!A12)), COLUMN('Übersicht Mitarbeitende'!A12)), "")</f>
        <v/>
      </c>
      <c r="Y16" s="31">
        <v>2028</v>
      </c>
    </row>
    <row r="17" spans="1:25" x14ac:dyDescent="0.2">
      <c r="A17" s="31" t="str">
        <f t="array" ref="A17">IFERROR(INDEX('Übersicht Mitarbeitende'!$A:$P,SMALL(IF((IF($B$1&lt;&gt;"",'Übersicht Mitarbeitende'!$E$9:$E$108=$B$1,1)), ROW('Übersicht Mitarbeitende'!$B$9:$C$108)), ROW('Übersicht Mitarbeitende'!A13)), COLUMN('Übersicht Mitarbeitende'!A13)), "")</f>
        <v/>
      </c>
      <c r="C17" s="31" t="str">
        <f t="array" ref="C17">IFERROR(INDEX('Übersicht Mitarbeitende'!$A:$P,SMALL(IF((IF($B$1&lt;&gt;"",'Übersicht Mitarbeitende'!$F$9:$F$108=$B$1,1)), ROW('Übersicht Mitarbeitende'!$B$9:$B$108)), ROW('Übersicht Mitarbeitende'!A13)), COLUMN('Übersicht Mitarbeitende'!A13)), "")</f>
        <v/>
      </c>
      <c r="E17" s="31" t="str">
        <f t="array" ref="E17">IFERROR(INDEX('Übersicht Mitarbeitende'!$A:$P,SMALL(IF((IF($B$1&lt;&gt;"",'Übersicht Mitarbeitende'!$G$9:$G$108=$B$1,1)), ROW('Übersicht Mitarbeitende'!$B$9:$B$108)), ROW('Übersicht Mitarbeitende'!A13)), COLUMN('Übersicht Mitarbeitende'!A13)), "")</f>
        <v/>
      </c>
      <c r="G17" s="31" t="str">
        <f t="array" ref="G17">IFERROR(INDEX('Übersicht Mitarbeitende'!$A:$P,SMALL(IF((IF($B$1&lt;&gt;"",'Übersicht Mitarbeitende'!$H$9:$H$108=$B$1,1)), ROW('Übersicht Mitarbeitende'!$B$9:$B$108)), ROW('Übersicht Mitarbeitende'!A13)), COLUMN('Übersicht Mitarbeitende'!A13)), "")</f>
        <v/>
      </c>
      <c r="I17" s="31" t="str">
        <f t="array" ref="I17">IFERROR(INDEX('Übersicht Mitarbeitende'!$A:$P,SMALL(IF((IF($B$1&lt;&gt;"",'Übersicht Mitarbeitende'!$I$9:$I$108=$B$1,1)), ROW('Übersicht Mitarbeitende'!$B$9:$B$108)), ROW('Übersicht Mitarbeitende'!A13)), COLUMN('Übersicht Mitarbeitende'!A13)), "")</f>
        <v/>
      </c>
      <c r="K17" s="31" t="str">
        <f t="array" ref="K17">IFERROR(INDEX('Übersicht Mitarbeitende'!$A:$P,SMALL(IF((IF($B$1&lt;&gt;"",'Übersicht Mitarbeitende'!$J$9:$J$108=$B$1,1)), ROW('Übersicht Mitarbeitende'!$B$9:$B$108)), ROW('Übersicht Mitarbeitende'!A13)), COLUMN('Übersicht Mitarbeitende'!A13)), "")</f>
        <v/>
      </c>
      <c r="M17" s="31" t="str">
        <f t="array" ref="M17">IFERROR(INDEX('Übersicht Mitarbeitende'!$A:$P,SMALL(IF((IF($B$1&lt;&gt;"",'Übersicht Mitarbeitende'!$K$9:$K$108=$B$1,1)), ROW('Übersicht Mitarbeitende'!$B$9:$B$108)), ROW('Übersicht Mitarbeitende'!A13)), COLUMN('Übersicht Mitarbeitende'!A13)), "")</f>
        <v/>
      </c>
      <c r="O17" s="31" t="str">
        <f t="array" ref="O17">IFERROR(INDEX('Übersicht Mitarbeitende'!$A:$P,SMALL(IF((IF($B$1&lt;&gt;"",'Übersicht Mitarbeitende'!$L$9:$L$108=$B$1,1)), ROW('Übersicht Mitarbeitende'!$B$9:$B$108)), ROW('Übersicht Mitarbeitende'!A13)), COLUMN('Übersicht Mitarbeitende'!A13)), "")</f>
        <v/>
      </c>
      <c r="Q17" s="31" t="str">
        <f t="array" ref="Q17">IFERROR(INDEX('Übersicht Mitarbeitende'!$A:$P,SMALL(IF((IF($B$1&lt;&gt;"",'Übersicht Mitarbeitende'!$M$9:$M$108=$B$1,1)), ROW('Übersicht Mitarbeitende'!$B$9:$B$108)), ROW('Übersicht Mitarbeitende'!A13)), COLUMN('Übersicht Mitarbeitende'!A13)), "")</f>
        <v/>
      </c>
      <c r="S17" s="31" t="str">
        <f t="array" ref="S17">IFERROR(INDEX('Übersicht Mitarbeitende'!$A:$P,SMALL(IF((IF($B$1&lt;&gt;"",'Übersicht Mitarbeitende'!$N$9:$N$108=$B$1,1)), ROW('Übersicht Mitarbeitende'!$B$9:$B$108)), ROW('Übersicht Mitarbeitende'!A13)), COLUMN('Übersicht Mitarbeitende'!A13)), "")</f>
        <v/>
      </c>
      <c r="U17" s="31" t="str">
        <f t="array" ref="U17">IFERROR(INDEX('Übersicht Mitarbeitende'!$A:$P,SMALL(IF((IF($B$1&lt;&gt;"",'Übersicht Mitarbeitende'!$O$9:$O$108=$B$1,1)), ROW('Übersicht Mitarbeitende'!$B$9:$B$108)), ROW('Übersicht Mitarbeitende'!A13)), COLUMN('Übersicht Mitarbeitende'!A13)), "")</f>
        <v/>
      </c>
      <c r="W17" s="31" t="str">
        <f t="array" ref="W17">IFERROR(INDEX('Übersicht Mitarbeitende'!$A:$P,SMALL(IF((IF($B$1&lt;&gt;"",'Übersicht Mitarbeitende'!$P$9:$P$108=$B$1,1)), ROW('Übersicht Mitarbeitende'!$B$9:$B$108)), ROW('Übersicht Mitarbeitende'!A13)), COLUMN('Übersicht Mitarbeitende'!A13)), "")</f>
        <v/>
      </c>
      <c r="Y17" s="31">
        <v>2029</v>
      </c>
    </row>
    <row r="18" spans="1:25" x14ac:dyDescent="0.2">
      <c r="A18" s="31" t="str">
        <f t="array" ref="A18">IFERROR(INDEX('Übersicht Mitarbeitende'!$A:$P,SMALL(IF((IF($B$1&lt;&gt;"",'Übersicht Mitarbeitende'!$E$9:$E$108=$B$1,1)), ROW('Übersicht Mitarbeitende'!$B$9:$C$108)), ROW('Übersicht Mitarbeitende'!A14)), COLUMN('Übersicht Mitarbeitende'!A14)), "")</f>
        <v/>
      </c>
      <c r="C18" s="31" t="str">
        <f t="array" ref="C18">IFERROR(INDEX('Übersicht Mitarbeitende'!$A:$P,SMALL(IF((IF($B$1&lt;&gt;"",'Übersicht Mitarbeitende'!$F$9:$F$108=$B$1,1)), ROW('Übersicht Mitarbeitende'!$B$9:$B$108)), ROW('Übersicht Mitarbeitende'!A14)), COLUMN('Übersicht Mitarbeitende'!A14)), "")</f>
        <v/>
      </c>
      <c r="E18" s="31" t="str">
        <f t="array" ref="E18">IFERROR(INDEX('Übersicht Mitarbeitende'!$A:$P,SMALL(IF((IF($B$1&lt;&gt;"",'Übersicht Mitarbeitende'!$G$9:$G$108=$B$1,1)), ROW('Übersicht Mitarbeitende'!$B$9:$B$108)), ROW('Übersicht Mitarbeitende'!A14)), COLUMN('Übersicht Mitarbeitende'!A14)), "")</f>
        <v/>
      </c>
      <c r="G18" s="31" t="str">
        <f t="array" ref="G18">IFERROR(INDEX('Übersicht Mitarbeitende'!$A:$P,SMALL(IF((IF($B$1&lt;&gt;"",'Übersicht Mitarbeitende'!$H$9:$H$108=$B$1,1)), ROW('Übersicht Mitarbeitende'!$B$9:$B$108)), ROW('Übersicht Mitarbeitende'!A14)), COLUMN('Übersicht Mitarbeitende'!A14)), "")</f>
        <v/>
      </c>
      <c r="I18" s="31" t="str">
        <f t="array" ref="I18">IFERROR(INDEX('Übersicht Mitarbeitende'!$A:$P,SMALL(IF((IF($B$1&lt;&gt;"",'Übersicht Mitarbeitende'!$I$9:$I$108=$B$1,1)), ROW('Übersicht Mitarbeitende'!$B$9:$B$108)), ROW('Übersicht Mitarbeitende'!A14)), COLUMN('Übersicht Mitarbeitende'!A14)), "")</f>
        <v/>
      </c>
      <c r="K18" s="31" t="str">
        <f t="array" ref="K18">IFERROR(INDEX('Übersicht Mitarbeitende'!$A:$P,SMALL(IF((IF($B$1&lt;&gt;"",'Übersicht Mitarbeitende'!$J$9:$J$108=$B$1,1)), ROW('Übersicht Mitarbeitende'!$B$9:$B$108)), ROW('Übersicht Mitarbeitende'!A14)), COLUMN('Übersicht Mitarbeitende'!A14)), "")</f>
        <v/>
      </c>
      <c r="M18" s="31" t="str">
        <f t="array" ref="M18">IFERROR(INDEX('Übersicht Mitarbeitende'!$A:$P,SMALL(IF((IF($B$1&lt;&gt;"",'Übersicht Mitarbeitende'!$K$9:$K$108=$B$1,1)), ROW('Übersicht Mitarbeitende'!$B$9:$B$108)), ROW('Übersicht Mitarbeitende'!A14)), COLUMN('Übersicht Mitarbeitende'!A14)), "")</f>
        <v/>
      </c>
      <c r="O18" s="31" t="str">
        <f t="array" ref="O18">IFERROR(INDEX('Übersicht Mitarbeitende'!$A:$P,SMALL(IF((IF($B$1&lt;&gt;"",'Übersicht Mitarbeitende'!$L$9:$L$108=$B$1,1)), ROW('Übersicht Mitarbeitende'!$B$9:$B$108)), ROW('Übersicht Mitarbeitende'!A14)), COLUMN('Übersicht Mitarbeitende'!A14)), "")</f>
        <v/>
      </c>
      <c r="Q18" s="31" t="str">
        <f t="array" ref="Q18">IFERROR(INDEX('Übersicht Mitarbeitende'!$A:$P,SMALL(IF((IF($B$1&lt;&gt;"",'Übersicht Mitarbeitende'!$M$9:$M$108=$B$1,1)), ROW('Übersicht Mitarbeitende'!$B$9:$B$108)), ROW('Übersicht Mitarbeitende'!A14)), COLUMN('Übersicht Mitarbeitende'!A14)), "")</f>
        <v/>
      </c>
      <c r="S18" s="31" t="str">
        <f t="array" ref="S18">IFERROR(INDEX('Übersicht Mitarbeitende'!$A:$P,SMALL(IF((IF($B$1&lt;&gt;"",'Übersicht Mitarbeitende'!$N$9:$N$108=$B$1,1)), ROW('Übersicht Mitarbeitende'!$B$9:$B$108)), ROW('Übersicht Mitarbeitende'!A14)), COLUMN('Übersicht Mitarbeitende'!A14)), "")</f>
        <v/>
      </c>
      <c r="U18" s="31" t="str">
        <f t="array" ref="U18">IFERROR(INDEX('Übersicht Mitarbeitende'!$A:$P,SMALL(IF((IF($B$1&lt;&gt;"",'Übersicht Mitarbeitende'!$O$9:$O$108=$B$1,1)), ROW('Übersicht Mitarbeitende'!$B$9:$B$108)), ROW('Übersicht Mitarbeitende'!A14)), COLUMN('Übersicht Mitarbeitende'!A14)), "")</f>
        <v/>
      </c>
      <c r="W18" s="31" t="str">
        <f t="array" ref="W18">IFERROR(INDEX('Übersicht Mitarbeitende'!$A:$P,SMALL(IF((IF($B$1&lt;&gt;"",'Übersicht Mitarbeitende'!$P$9:$P$108=$B$1,1)), ROW('Übersicht Mitarbeitende'!$B$9:$B$108)), ROW('Übersicht Mitarbeitende'!A14)), COLUMN('Übersicht Mitarbeitende'!A14)), "")</f>
        <v/>
      </c>
      <c r="Y18" s="31">
        <v>2030</v>
      </c>
    </row>
    <row r="19" spans="1:25" x14ac:dyDescent="0.2">
      <c r="A19" s="31" t="str">
        <f t="array" ref="A19">IFERROR(INDEX('Übersicht Mitarbeitende'!$A:$P,SMALL(IF((IF($B$1&lt;&gt;"",'Übersicht Mitarbeitende'!$E$9:$E$108=$B$1,1)), ROW('Übersicht Mitarbeitende'!$B$9:$C$108)), ROW('Übersicht Mitarbeitende'!A15)), COLUMN('Übersicht Mitarbeitende'!A15)), "")</f>
        <v/>
      </c>
      <c r="C19" s="31" t="str">
        <f t="array" ref="C19">IFERROR(INDEX('Übersicht Mitarbeitende'!$A:$P,SMALL(IF((IF($B$1&lt;&gt;"",'Übersicht Mitarbeitende'!$F$9:$F$108=$B$1,1)), ROW('Übersicht Mitarbeitende'!$B$9:$B$108)), ROW('Übersicht Mitarbeitende'!A15)), COLUMN('Übersicht Mitarbeitende'!A15)), "")</f>
        <v/>
      </c>
      <c r="E19" s="31" t="str">
        <f t="array" ref="E19">IFERROR(INDEX('Übersicht Mitarbeitende'!$A:$P,SMALL(IF((IF($B$1&lt;&gt;"",'Übersicht Mitarbeitende'!$G$9:$G$108=$B$1,1)), ROW('Übersicht Mitarbeitende'!$B$9:$B$108)), ROW('Übersicht Mitarbeitende'!A15)), COLUMN('Übersicht Mitarbeitende'!A15)), "")</f>
        <v/>
      </c>
      <c r="G19" s="31" t="str">
        <f t="array" ref="G19">IFERROR(INDEX('Übersicht Mitarbeitende'!$A:$P,SMALL(IF((IF($B$1&lt;&gt;"",'Übersicht Mitarbeitende'!$H$9:$H$108=$B$1,1)), ROW('Übersicht Mitarbeitende'!$B$9:$B$108)), ROW('Übersicht Mitarbeitende'!A15)), COLUMN('Übersicht Mitarbeitende'!A15)), "")</f>
        <v/>
      </c>
      <c r="I19" s="31" t="str">
        <f t="array" ref="I19">IFERROR(INDEX('Übersicht Mitarbeitende'!$A:$P,SMALL(IF((IF($B$1&lt;&gt;"",'Übersicht Mitarbeitende'!$I$9:$I$108=$B$1,1)), ROW('Übersicht Mitarbeitende'!$B$9:$B$108)), ROW('Übersicht Mitarbeitende'!A15)), COLUMN('Übersicht Mitarbeitende'!A15)), "")</f>
        <v/>
      </c>
      <c r="K19" s="31" t="str">
        <f t="array" ref="K19">IFERROR(INDEX('Übersicht Mitarbeitende'!$A:$P,SMALL(IF((IF($B$1&lt;&gt;"",'Übersicht Mitarbeitende'!$J$9:$J$108=$B$1,1)), ROW('Übersicht Mitarbeitende'!$B$9:$B$108)), ROW('Übersicht Mitarbeitende'!A15)), COLUMN('Übersicht Mitarbeitende'!A15)), "")</f>
        <v/>
      </c>
      <c r="M19" s="31" t="str">
        <f t="array" ref="M19">IFERROR(INDEX('Übersicht Mitarbeitende'!$A:$P,SMALL(IF((IF($B$1&lt;&gt;"",'Übersicht Mitarbeitende'!$K$9:$K$108=$B$1,1)), ROW('Übersicht Mitarbeitende'!$B$9:$B$108)), ROW('Übersicht Mitarbeitende'!A15)), COLUMN('Übersicht Mitarbeitende'!A15)), "")</f>
        <v/>
      </c>
      <c r="O19" s="31" t="str">
        <f t="array" ref="O19">IFERROR(INDEX('Übersicht Mitarbeitende'!$A:$P,SMALL(IF((IF($B$1&lt;&gt;"",'Übersicht Mitarbeitende'!$L$9:$L$108=$B$1,1)), ROW('Übersicht Mitarbeitende'!$B$9:$B$108)), ROW('Übersicht Mitarbeitende'!A15)), COLUMN('Übersicht Mitarbeitende'!A15)), "")</f>
        <v/>
      </c>
      <c r="Q19" s="31" t="str">
        <f t="array" ref="Q19">IFERROR(INDEX('Übersicht Mitarbeitende'!$A:$P,SMALL(IF((IF($B$1&lt;&gt;"",'Übersicht Mitarbeitende'!$M$9:$M$108=$B$1,1)), ROW('Übersicht Mitarbeitende'!$B$9:$B$108)), ROW('Übersicht Mitarbeitende'!A15)), COLUMN('Übersicht Mitarbeitende'!A15)), "")</f>
        <v/>
      </c>
      <c r="S19" s="31" t="str">
        <f t="array" ref="S19">IFERROR(INDEX('Übersicht Mitarbeitende'!$A:$P,SMALL(IF((IF($B$1&lt;&gt;"",'Übersicht Mitarbeitende'!$N$9:$N$108=$B$1,1)), ROW('Übersicht Mitarbeitende'!$B$9:$B$108)), ROW('Übersicht Mitarbeitende'!A15)), COLUMN('Übersicht Mitarbeitende'!A15)), "")</f>
        <v/>
      </c>
      <c r="U19" s="31" t="str">
        <f t="array" ref="U19">IFERROR(INDEX('Übersicht Mitarbeitende'!$A:$P,SMALL(IF((IF($B$1&lt;&gt;"",'Übersicht Mitarbeitende'!$O$9:$O$108=$B$1,1)), ROW('Übersicht Mitarbeitende'!$B$9:$B$108)), ROW('Übersicht Mitarbeitende'!A15)), COLUMN('Übersicht Mitarbeitende'!A15)), "")</f>
        <v/>
      </c>
      <c r="W19" s="31" t="str">
        <f t="array" ref="W19">IFERROR(INDEX('Übersicht Mitarbeitende'!$A:$P,SMALL(IF((IF($B$1&lt;&gt;"",'Übersicht Mitarbeitende'!$P$9:$P$108=$B$1,1)), ROW('Übersicht Mitarbeitende'!$B$9:$B$108)), ROW('Übersicht Mitarbeitende'!A15)), COLUMN('Übersicht Mitarbeitende'!A15)), "")</f>
        <v/>
      </c>
    </row>
    <row r="20" spans="1:25" x14ac:dyDescent="0.2">
      <c r="A20" s="31" t="str">
        <f t="array" ref="A20">IFERROR(INDEX('Übersicht Mitarbeitende'!$A:$P,SMALL(IF((IF($B$1&lt;&gt;"",'Übersicht Mitarbeitende'!$E$9:$E$108=$B$1,1)), ROW('Übersicht Mitarbeitende'!$B$9:$C$108)), ROW('Übersicht Mitarbeitende'!A16)), COLUMN('Übersicht Mitarbeitende'!A16)), "")</f>
        <v/>
      </c>
      <c r="C20" s="31" t="str">
        <f t="array" ref="C20">IFERROR(INDEX('Übersicht Mitarbeitende'!$A:$P,SMALL(IF((IF($B$1&lt;&gt;"",'Übersicht Mitarbeitende'!$F$9:$F$108=$B$1,1)), ROW('Übersicht Mitarbeitende'!$B$9:$B$108)), ROW('Übersicht Mitarbeitende'!A16)), COLUMN('Übersicht Mitarbeitende'!A16)), "")</f>
        <v/>
      </c>
      <c r="E20" s="31" t="str">
        <f t="array" ref="E20">IFERROR(INDEX('Übersicht Mitarbeitende'!$A:$P,SMALL(IF((IF($B$1&lt;&gt;"",'Übersicht Mitarbeitende'!$G$9:$G$108=$B$1,1)), ROW('Übersicht Mitarbeitende'!$B$9:$B$108)), ROW('Übersicht Mitarbeitende'!A16)), COLUMN('Übersicht Mitarbeitende'!A16)), "")</f>
        <v/>
      </c>
      <c r="G20" s="31" t="str">
        <f t="array" ref="G20">IFERROR(INDEX('Übersicht Mitarbeitende'!$A:$P,SMALL(IF((IF($B$1&lt;&gt;"",'Übersicht Mitarbeitende'!$H$9:$H$108=$B$1,1)), ROW('Übersicht Mitarbeitende'!$B$9:$B$108)), ROW('Übersicht Mitarbeitende'!A16)), COLUMN('Übersicht Mitarbeitende'!A16)), "")</f>
        <v/>
      </c>
      <c r="I20" s="31" t="str">
        <f t="array" ref="I20">IFERROR(INDEX('Übersicht Mitarbeitende'!$A:$P,SMALL(IF((IF($B$1&lt;&gt;"",'Übersicht Mitarbeitende'!$I$9:$I$108=$B$1,1)), ROW('Übersicht Mitarbeitende'!$B$9:$B$108)), ROW('Übersicht Mitarbeitende'!A16)), COLUMN('Übersicht Mitarbeitende'!A16)), "")</f>
        <v/>
      </c>
      <c r="K20" s="31" t="str">
        <f t="array" ref="K20">IFERROR(INDEX('Übersicht Mitarbeitende'!$A:$P,SMALL(IF((IF($B$1&lt;&gt;"",'Übersicht Mitarbeitende'!$J$9:$J$108=$B$1,1)), ROW('Übersicht Mitarbeitende'!$B$9:$B$108)), ROW('Übersicht Mitarbeitende'!A16)), COLUMN('Übersicht Mitarbeitende'!A16)), "")</f>
        <v/>
      </c>
      <c r="M20" s="31" t="str">
        <f t="array" ref="M20">IFERROR(INDEX('Übersicht Mitarbeitende'!$A:$P,SMALL(IF((IF($B$1&lt;&gt;"",'Übersicht Mitarbeitende'!$K$9:$K$108=$B$1,1)), ROW('Übersicht Mitarbeitende'!$B$9:$B$108)), ROW('Übersicht Mitarbeitende'!A16)), COLUMN('Übersicht Mitarbeitende'!A16)), "")</f>
        <v/>
      </c>
      <c r="O20" s="31" t="str">
        <f t="array" ref="O20">IFERROR(INDEX('Übersicht Mitarbeitende'!$A:$P,SMALL(IF((IF($B$1&lt;&gt;"",'Übersicht Mitarbeitende'!$L$9:$L$108=$B$1,1)), ROW('Übersicht Mitarbeitende'!$B$9:$B$108)), ROW('Übersicht Mitarbeitende'!A16)), COLUMN('Übersicht Mitarbeitende'!A16)), "")</f>
        <v/>
      </c>
      <c r="Q20" s="31" t="str">
        <f t="array" ref="Q20">IFERROR(INDEX('Übersicht Mitarbeitende'!$A:$P,SMALL(IF((IF($B$1&lt;&gt;"",'Übersicht Mitarbeitende'!$M$9:$M$108=$B$1,1)), ROW('Übersicht Mitarbeitende'!$B$9:$B$108)), ROW('Übersicht Mitarbeitende'!A16)), COLUMN('Übersicht Mitarbeitende'!A16)), "")</f>
        <v/>
      </c>
      <c r="S20" s="31" t="str">
        <f t="array" ref="S20">IFERROR(INDEX('Übersicht Mitarbeitende'!$A:$P,SMALL(IF((IF($B$1&lt;&gt;"",'Übersicht Mitarbeitende'!$N$9:$N$108=$B$1,1)), ROW('Übersicht Mitarbeitende'!$B$9:$B$108)), ROW('Übersicht Mitarbeitende'!A16)), COLUMN('Übersicht Mitarbeitende'!A16)), "")</f>
        <v/>
      </c>
      <c r="U20" s="31" t="str">
        <f t="array" ref="U20">IFERROR(INDEX('Übersicht Mitarbeitende'!$A:$P,SMALL(IF((IF($B$1&lt;&gt;"",'Übersicht Mitarbeitende'!$O$9:$O$108=$B$1,1)), ROW('Übersicht Mitarbeitende'!$B$9:$B$108)), ROW('Übersicht Mitarbeitende'!A16)), COLUMN('Übersicht Mitarbeitende'!A16)), "")</f>
        <v/>
      </c>
      <c r="W20" s="31" t="str">
        <f t="array" ref="W20">IFERROR(INDEX('Übersicht Mitarbeitende'!$A:$P,SMALL(IF((IF($B$1&lt;&gt;"",'Übersicht Mitarbeitende'!$P$9:$P$108=$B$1,1)), ROW('Übersicht Mitarbeitende'!$B$9:$B$108)), ROW('Übersicht Mitarbeitende'!A16)), COLUMN('Übersicht Mitarbeitende'!A16)), "")</f>
        <v/>
      </c>
    </row>
    <row r="21" spans="1:25" x14ac:dyDescent="0.2">
      <c r="A21" s="31" t="str">
        <f t="array" ref="A21">IFERROR(INDEX('Übersicht Mitarbeitende'!$A:$P,SMALL(IF((IF($B$1&lt;&gt;"",'Übersicht Mitarbeitende'!$E$9:$E$108=$B$1,1)), ROW('Übersicht Mitarbeitende'!$B$9:$C$108)), ROW('Übersicht Mitarbeitende'!A17)), COLUMN('Übersicht Mitarbeitende'!A17)), "")</f>
        <v/>
      </c>
      <c r="C21" s="31" t="str">
        <f t="array" ref="C21">IFERROR(INDEX('Übersicht Mitarbeitende'!$A:$P,SMALL(IF((IF($B$1&lt;&gt;"",'Übersicht Mitarbeitende'!$F$9:$F$108=$B$1,1)), ROW('Übersicht Mitarbeitende'!$B$9:$B$108)), ROW('Übersicht Mitarbeitende'!A17)), COLUMN('Übersicht Mitarbeitende'!A17)), "")</f>
        <v/>
      </c>
      <c r="E21" s="31" t="str">
        <f t="array" ref="E21">IFERROR(INDEX('Übersicht Mitarbeitende'!$A:$P,SMALL(IF((IF($B$1&lt;&gt;"",'Übersicht Mitarbeitende'!$G$9:$G$108=$B$1,1)), ROW('Übersicht Mitarbeitende'!$B$9:$B$108)), ROW('Übersicht Mitarbeitende'!A17)), COLUMN('Übersicht Mitarbeitende'!A17)), "")</f>
        <v/>
      </c>
      <c r="G21" s="31" t="str">
        <f t="array" ref="G21">IFERROR(INDEX('Übersicht Mitarbeitende'!$A:$P,SMALL(IF((IF($B$1&lt;&gt;"",'Übersicht Mitarbeitende'!$H$9:$H$108=$B$1,1)), ROW('Übersicht Mitarbeitende'!$B$9:$B$108)), ROW('Übersicht Mitarbeitende'!A17)), COLUMN('Übersicht Mitarbeitende'!A17)), "")</f>
        <v/>
      </c>
      <c r="I21" s="31" t="str">
        <f t="array" ref="I21">IFERROR(INDEX('Übersicht Mitarbeitende'!$A:$P,SMALL(IF((IF($B$1&lt;&gt;"",'Übersicht Mitarbeitende'!$I$9:$I$108=$B$1,1)), ROW('Übersicht Mitarbeitende'!$B$9:$B$108)), ROW('Übersicht Mitarbeitende'!A17)), COLUMN('Übersicht Mitarbeitende'!A17)), "")</f>
        <v/>
      </c>
      <c r="K21" s="31" t="str">
        <f t="array" ref="K21">IFERROR(INDEX('Übersicht Mitarbeitende'!$A:$P,SMALL(IF((IF($B$1&lt;&gt;"",'Übersicht Mitarbeitende'!$J$9:$J$108=$B$1,1)), ROW('Übersicht Mitarbeitende'!$B$9:$B$108)), ROW('Übersicht Mitarbeitende'!A17)), COLUMN('Übersicht Mitarbeitende'!A17)), "")</f>
        <v/>
      </c>
      <c r="M21" s="31" t="str">
        <f t="array" ref="M21">IFERROR(INDEX('Übersicht Mitarbeitende'!$A:$P,SMALL(IF((IF($B$1&lt;&gt;"",'Übersicht Mitarbeitende'!$K$9:$K$108=$B$1,1)), ROW('Übersicht Mitarbeitende'!$B$9:$B$108)), ROW('Übersicht Mitarbeitende'!A17)), COLUMN('Übersicht Mitarbeitende'!A17)), "")</f>
        <v/>
      </c>
      <c r="O21" s="31" t="str">
        <f t="array" ref="O21">IFERROR(INDEX('Übersicht Mitarbeitende'!$A:$P,SMALL(IF((IF($B$1&lt;&gt;"",'Übersicht Mitarbeitende'!$L$9:$L$108=$B$1,1)), ROW('Übersicht Mitarbeitende'!$B$9:$B$108)), ROW('Übersicht Mitarbeitende'!A17)), COLUMN('Übersicht Mitarbeitende'!A17)), "")</f>
        <v/>
      </c>
      <c r="Q21" s="31" t="str">
        <f t="array" ref="Q21">IFERROR(INDEX('Übersicht Mitarbeitende'!$A:$P,SMALL(IF((IF($B$1&lt;&gt;"",'Übersicht Mitarbeitende'!$M$9:$M$108=$B$1,1)), ROW('Übersicht Mitarbeitende'!$B$9:$B$108)), ROW('Übersicht Mitarbeitende'!A17)), COLUMN('Übersicht Mitarbeitende'!A17)), "")</f>
        <v/>
      </c>
      <c r="S21" s="31" t="str">
        <f t="array" ref="S21">IFERROR(INDEX('Übersicht Mitarbeitende'!$A:$P,SMALL(IF((IF($B$1&lt;&gt;"",'Übersicht Mitarbeitende'!$N$9:$N$108=$B$1,1)), ROW('Übersicht Mitarbeitende'!$B$9:$B$108)), ROW('Übersicht Mitarbeitende'!A17)), COLUMN('Übersicht Mitarbeitende'!A17)), "")</f>
        <v/>
      </c>
      <c r="U21" s="31" t="str">
        <f t="array" ref="U21">IFERROR(INDEX('Übersicht Mitarbeitende'!$A:$P,SMALL(IF((IF($B$1&lt;&gt;"",'Übersicht Mitarbeitende'!$O$9:$O$108=$B$1,1)), ROW('Übersicht Mitarbeitende'!$B$9:$B$108)), ROW('Übersicht Mitarbeitende'!A17)), COLUMN('Übersicht Mitarbeitende'!A17)), "")</f>
        <v/>
      </c>
      <c r="W21" s="31" t="str">
        <f t="array" ref="W21">IFERROR(INDEX('Übersicht Mitarbeitende'!$A:$P,SMALL(IF((IF($B$1&lt;&gt;"",'Übersicht Mitarbeitende'!$P$9:$P$108=$B$1,1)), ROW('Übersicht Mitarbeitende'!$B$9:$B$108)), ROW('Übersicht Mitarbeitende'!A17)), COLUMN('Übersicht Mitarbeitende'!A17)), "")</f>
        <v/>
      </c>
    </row>
    <row r="22" spans="1:25" x14ac:dyDescent="0.2">
      <c r="A22" s="31" t="str">
        <f t="array" ref="A22">IFERROR(INDEX('Übersicht Mitarbeitende'!$A:$P,SMALL(IF((IF($B$1&lt;&gt;"",'Übersicht Mitarbeitende'!$E$9:$E$108=$B$1,1)), ROW('Übersicht Mitarbeitende'!$B$9:$C$108)), ROW('Übersicht Mitarbeitende'!A18)), COLUMN('Übersicht Mitarbeitende'!A18)), "")</f>
        <v/>
      </c>
      <c r="C22" s="31" t="str">
        <f t="array" ref="C22">IFERROR(INDEX('Übersicht Mitarbeitende'!$A:$P,SMALL(IF((IF($B$1&lt;&gt;"",'Übersicht Mitarbeitende'!$F$9:$F$108=$B$1,1)), ROW('Übersicht Mitarbeitende'!$B$9:$B$108)), ROW('Übersicht Mitarbeitende'!A18)), COLUMN('Übersicht Mitarbeitende'!A18)), "")</f>
        <v/>
      </c>
      <c r="E22" s="31" t="str">
        <f t="array" ref="E22">IFERROR(INDEX('Übersicht Mitarbeitende'!$A:$P,SMALL(IF((IF($B$1&lt;&gt;"",'Übersicht Mitarbeitende'!$G$9:$G$108=$B$1,1)), ROW('Übersicht Mitarbeitende'!$B$9:$B$108)), ROW('Übersicht Mitarbeitende'!A18)), COLUMN('Übersicht Mitarbeitende'!A18)), "")</f>
        <v/>
      </c>
      <c r="G22" s="31" t="str">
        <f t="array" ref="G22">IFERROR(INDEX('Übersicht Mitarbeitende'!$A:$P,SMALL(IF((IF($B$1&lt;&gt;"",'Übersicht Mitarbeitende'!$H$9:$H$108=$B$1,1)), ROW('Übersicht Mitarbeitende'!$B$9:$B$108)), ROW('Übersicht Mitarbeitende'!A18)), COLUMN('Übersicht Mitarbeitende'!A18)), "")</f>
        <v/>
      </c>
      <c r="I22" s="31" t="str">
        <f t="array" ref="I22">IFERROR(INDEX('Übersicht Mitarbeitende'!$A:$P,SMALL(IF((IF($B$1&lt;&gt;"",'Übersicht Mitarbeitende'!$I$9:$I$108=$B$1,1)), ROW('Übersicht Mitarbeitende'!$B$9:$B$108)), ROW('Übersicht Mitarbeitende'!A18)), COLUMN('Übersicht Mitarbeitende'!A18)), "")</f>
        <v/>
      </c>
      <c r="K22" s="31" t="str">
        <f t="array" ref="K22">IFERROR(INDEX('Übersicht Mitarbeitende'!$A:$P,SMALL(IF((IF($B$1&lt;&gt;"",'Übersicht Mitarbeitende'!$J$9:$J$108=$B$1,1)), ROW('Übersicht Mitarbeitende'!$B$9:$B$108)), ROW('Übersicht Mitarbeitende'!A18)), COLUMN('Übersicht Mitarbeitende'!A18)), "")</f>
        <v/>
      </c>
      <c r="M22" s="31" t="str">
        <f t="array" ref="M22">IFERROR(INDEX('Übersicht Mitarbeitende'!$A:$P,SMALL(IF((IF($B$1&lt;&gt;"",'Übersicht Mitarbeitende'!$K$9:$K$108=$B$1,1)), ROW('Übersicht Mitarbeitende'!$B$9:$B$108)), ROW('Übersicht Mitarbeitende'!A18)), COLUMN('Übersicht Mitarbeitende'!A18)), "")</f>
        <v/>
      </c>
      <c r="O22" s="31" t="str">
        <f t="array" ref="O22">IFERROR(INDEX('Übersicht Mitarbeitende'!$A:$P,SMALL(IF((IF($B$1&lt;&gt;"",'Übersicht Mitarbeitende'!$L$9:$L$108=$B$1,1)), ROW('Übersicht Mitarbeitende'!$B$9:$B$108)), ROW('Übersicht Mitarbeitende'!A18)), COLUMN('Übersicht Mitarbeitende'!A18)), "")</f>
        <v/>
      </c>
      <c r="Q22" s="31" t="str">
        <f t="array" ref="Q22">IFERROR(INDEX('Übersicht Mitarbeitende'!$A:$P,SMALL(IF((IF($B$1&lt;&gt;"",'Übersicht Mitarbeitende'!$M$9:$M$108=$B$1,1)), ROW('Übersicht Mitarbeitende'!$B$9:$B$108)), ROW('Übersicht Mitarbeitende'!A18)), COLUMN('Übersicht Mitarbeitende'!A18)), "")</f>
        <v/>
      </c>
      <c r="S22" s="31" t="str">
        <f t="array" ref="S22">IFERROR(INDEX('Übersicht Mitarbeitende'!$A:$P,SMALL(IF((IF($B$1&lt;&gt;"",'Übersicht Mitarbeitende'!$N$9:$N$108=$B$1,1)), ROW('Übersicht Mitarbeitende'!$B$9:$B$108)), ROW('Übersicht Mitarbeitende'!A18)), COLUMN('Übersicht Mitarbeitende'!A18)), "")</f>
        <v/>
      </c>
      <c r="U22" s="31" t="str">
        <f t="array" ref="U22">IFERROR(INDEX('Übersicht Mitarbeitende'!$A:$P,SMALL(IF((IF($B$1&lt;&gt;"",'Übersicht Mitarbeitende'!$O$9:$O$108=$B$1,1)), ROW('Übersicht Mitarbeitende'!$B$9:$B$108)), ROW('Übersicht Mitarbeitende'!A18)), COLUMN('Übersicht Mitarbeitende'!A18)), "")</f>
        <v/>
      </c>
      <c r="W22" s="31" t="str">
        <f t="array" ref="W22">IFERROR(INDEX('Übersicht Mitarbeitende'!$A:$P,SMALL(IF((IF($B$1&lt;&gt;"",'Übersicht Mitarbeitende'!$P$9:$P$108=$B$1,1)), ROW('Übersicht Mitarbeitende'!$B$9:$B$108)), ROW('Übersicht Mitarbeitende'!A18)), COLUMN('Übersicht Mitarbeitende'!A18)), "")</f>
        <v/>
      </c>
    </row>
    <row r="23" spans="1:25" x14ac:dyDescent="0.2">
      <c r="A23" s="31" t="str">
        <f t="array" ref="A23">IFERROR(INDEX('Übersicht Mitarbeitende'!$A:$P,SMALL(IF((IF($B$1&lt;&gt;"",'Übersicht Mitarbeitende'!$E$9:$E$108=$B$1,1)), ROW('Übersicht Mitarbeitende'!$B$9:$C$108)), ROW('Übersicht Mitarbeitende'!A19)), COLUMN('Übersicht Mitarbeitende'!A19)), "")</f>
        <v/>
      </c>
      <c r="C23" s="31" t="str">
        <f t="array" ref="C23">IFERROR(INDEX('Übersicht Mitarbeitende'!$A:$P,SMALL(IF((IF($B$1&lt;&gt;"",'Übersicht Mitarbeitende'!$F$9:$F$108=$B$1,1)), ROW('Übersicht Mitarbeitende'!$B$9:$B$108)), ROW('Übersicht Mitarbeitende'!A19)), COLUMN('Übersicht Mitarbeitende'!A19)), "")</f>
        <v/>
      </c>
      <c r="E23" s="31" t="str">
        <f t="array" ref="E23">IFERROR(INDEX('Übersicht Mitarbeitende'!$A:$P,SMALL(IF((IF($B$1&lt;&gt;"",'Übersicht Mitarbeitende'!$G$9:$G$108=$B$1,1)), ROW('Übersicht Mitarbeitende'!$B$9:$B$108)), ROW('Übersicht Mitarbeitende'!A19)), COLUMN('Übersicht Mitarbeitende'!A19)), "")</f>
        <v/>
      </c>
      <c r="G23" s="31" t="str">
        <f t="array" ref="G23">IFERROR(INDEX('Übersicht Mitarbeitende'!$A:$P,SMALL(IF((IF($B$1&lt;&gt;"",'Übersicht Mitarbeitende'!$H$9:$H$108=$B$1,1)), ROW('Übersicht Mitarbeitende'!$B$9:$B$108)), ROW('Übersicht Mitarbeitende'!A19)), COLUMN('Übersicht Mitarbeitende'!A19)), "")</f>
        <v/>
      </c>
      <c r="I23" s="31" t="str">
        <f t="array" ref="I23">IFERROR(INDEX('Übersicht Mitarbeitende'!$A:$P,SMALL(IF((IF($B$1&lt;&gt;"",'Übersicht Mitarbeitende'!$I$9:$I$108=$B$1,1)), ROW('Übersicht Mitarbeitende'!$B$9:$B$108)), ROW('Übersicht Mitarbeitende'!A19)), COLUMN('Übersicht Mitarbeitende'!A19)), "")</f>
        <v/>
      </c>
      <c r="K23" s="31" t="str">
        <f t="array" ref="K23">IFERROR(INDEX('Übersicht Mitarbeitende'!$A:$P,SMALL(IF((IF($B$1&lt;&gt;"",'Übersicht Mitarbeitende'!$J$9:$J$108=$B$1,1)), ROW('Übersicht Mitarbeitende'!$B$9:$B$108)), ROW('Übersicht Mitarbeitende'!A19)), COLUMN('Übersicht Mitarbeitende'!A19)), "")</f>
        <v/>
      </c>
      <c r="M23" s="31" t="str">
        <f t="array" ref="M23">IFERROR(INDEX('Übersicht Mitarbeitende'!$A:$P,SMALL(IF((IF($B$1&lt;&gt;"",'Übersicht Mitarbeitende'!$K$9:$K$108=$B$1,1)), ROW('Übersicht Mitarbeitende'!$B$9:$B$108)), ROW('Übersicht Mitarbeitende'!A19)), COLUMN('Übersicht Mitarbeitende'!A19)), "")</f>
        <v/>
      </c>
      <c r="O23" s="31" t="str">
        <f t="array" ref="O23">IFERROR(INDEX('Übersicht Mitarbeitende'!$A:$P,SMALL(IF((IF($B$1&lt;&gt;"",'Übersicht Mitarbeitende'!$L$9:$L$108=$B$1,1)), ROW('Übersicht Mitarbeitende'!$B$9:$B$108)), ROW('Übersicht Mitarbeitende'!A19)), COLUMN('Übersicht Mitarbeitende'!A19)), "")</f>
        <v/>
      </c>
      <c r="Q23" s="31" t="str">
        <f t="array" ref="Q23">IFERROR(INDEX('Übersicht Mitarbeitende'!$A:$P,SMALL(IF((IF($B$1&lt;&gt;"",'Übersicht Mitarbeitende'!$M$9:$M$108=$B$1,1)), ROW('Übersicht Mitarbeitende'!$B$9:$B$108)), ROW('Übersicht Mitarbeitende'!A19)), COLUMN('Übersicht Mitarbeitende'!A19)), "")</f>
        <v/>
      </c>
      <c r="S23" s="31" t="str">
        <f t="array" ref="S23">IFERROR(INDEX('Übersicht Mitarbeitende'!$A:$P,SMALL(IF((IF($B$1&lt;&gt;"",'Übersicht Mitarbeitende'!$N$9:$N$108=$B$1,1)), ROW('Übersicht Mitarbeitende'!$B$9:$B$108)), ROW('Übersicht Mitarbeitende'!A19)), COLUMN('Übersicht Mitarbeitende'!A19)), "")</f>
        <v/>
      </c>
      <c r="U23" s="31" t="str">
        <f t="array" ref="U23">IFERROR(INDEX('Übersicht Mitarbeitende'!$A:$P,SMALL(IF((IF($B$1&lt;&gt;"",'Übersicht Mitarbeitende'!$O$9:$O$108=$B$1,1)), ROW('Übersicht Mitarbeitende'!$B$9:$B$108)), ROW('Übersicht Mitarbeitende'!A19)), COLUMN('Übersicht Mitarbeitende'!A19)), "")</f>
        <v/>
      </c>
      <c r="W23" s="31" t="str">
        <f t="array" ref="W23">IFERROR(INDEX('Übersicht Mitarbeitende'!$A:$P,SMALL(IF((IF($B$1&lt;&gt;"",'Übersicht Mitarbeitende'!$P$9:$P$108=$B$1,1)), ROW('Übersicht Mitarbeitende'!$B$9:$B$108)), ROW('Übersicht Mitarbeitende'!A19)), COLUMN('Übersicht Mitarbeitende'!A19)), "")</f>
        <v/>
      </c>
    </row>
    <row r="24" spans="1:25" x14ac:dyDescent="0.2">
      <c r="A24" s="31" t="str">
        <f t="array" ref="A24">IFERROR(INDEX('Übersicht Mitarbeitende'!$A:$P,SMALL(IF((IF($B$1&lt;&gt;"",'Übersicht Mitarbeitende'!$E$9:$E$108=$B$1,1)), ROW('Übersicht Mitarbeitende'!$B$9:$C$108)), ROW('Übersicht Mitarbeitende'!A20)), COLUMN('Übersicht Mitarbeitende'!A20)), "")</f>
        <v/>
      </c>
      <c r="C24" s="31" t="str">
        <f t="array" ref="C24">IFERROR(INDEX('Übersicht Mitarbeitende'!$A:$P,SMALL(IF((IF($B$1&lt;&gt;"",'Übersicht Mitarbeitende'!$F$9:$F$108=$B$1,1)), ROW('Übersicht Mitarbeitende'!$B$9:$B$108)), ROW('Übersicht Mitarbeitende'!A20)), COLUMN('Übersicht Mitarbeitende'!A20)), "")</f>
        <v/>
      </c>
      <c r="E24" s="31" t="str">
        <f t="array" ref="E24">IFERROR(INDEX('Übersicht Mitarbeitende'!$A:$P,SMALL(IF((IF($B$1&lt;&gt;"",'Übersicht Mitarbeitende'!$G$9:$G$108=$B$1,1)), ROW('Übersicht Mitarbeitende'!$B$9:$B$108)), ROW('Übersicht Mitarbeitende'!A20)), COLUMN('Übersicht Mitarbeitende'!A20)), "")</f>
        <v/>
      </c>
      <c r="G24" s="31" t="str">
        <f t="array" ref="G24">IFERROR(INDEX('Übersicht Mitarbeitende'!$A:$P,SMALL(IF((IF($B$1&lt;&gt;"",'Übersicht Mitarbeitende'!$H$9:$H$108=$B$1,1)), ROW('Übersicht Mitarbeitende'!$B$9:$B$108)), ROW('Übersicht Mitarbeitende'!A20)), COLUMN('Übersicht Mitarbeitende'!A20)), "")</f>
        <v/>
      </c>
      <c r="I24" s="31" t="str">
        <f t="array" ref="I24">IFERROR(INDEX('Übersicht Mitarbeitende'!$A:$P,SMALL(IF((IF($B$1&lt;&gt;"",'Übersicht Mitarbeitende'!$I$9:$I$108=$B$1,1)), ROW('Übersicht Mitarbeitende'!$B$9:$B$108)), ROW('Übersicht Mitarbeitende'!A20)), COLUMN('Übersicht Mitarbeitende'!A20)), "")</f>
        <v/>
      </c>
      <c r="K24" s="31" t="str">
        <f t="array" ref="K24">IFERROR(INDEX('Übersicht Mitarbeitende'!$A:$P,SMALL(IF((IF($B$1&lt;&gt;"",'Übersicht Mitarbeitende'!$J$9:$J$108=$B$1,1)), ROW('Übersicht Mitarbeitende'!$B$9:$B$108)), ROW('Übersicht Mitarbeitende'!A20)), COLUMN('Übersicht Mitarbeitende'!A20)), "")</f>
        <v/>
      </c>
      <c r="M24" s="31" t="str">
        <f t="array" ref="M24">IFERROR(INDEX('Übersicht Mitarbeitende'!$A:$P,SMALL(IF((IF($B$1&lt;&gt;"",'Übersicht Mitarbeitende'!$K$9:$K$108=$B$1,1)), ROW('Übersicht Mitarbeitende'!$B$9:$B$108)), ROW('Übersicht Mitarbeitende'!A20)), COLUMN('Übersicht Mitarbeitende'!A20)), "")</f>
        <v/>
      </c>
      <c r="O24" s="31" t="str">
        <f t="array" ref="O24">IFERROR(INDEX('Übersicht Mitarbeitende'!$A:$P,SMALL(IF((IF($B$1&lt;&gt;"",'Übersicht Mitarbeitende'!$L$9:$L$108=$B$1,1)), ROW('Übersicht Mitarbeitende'!$B$9:$B$108)), ROW('Übersicht Mitarbeitende'!A20)), COLUMN('Übersicht Mitarbeitende'!A20)), "")</f>
        <v/>
      </c>
      <c r="Q24" s="31" t="str">
        <f t="array" ref="Q24">IFERROR(INDEX('Übersicht Mitarbeitende'!$A:$P,SMALL(IF((IF($B$1&lt;&gt;"",'Übersicht Mitarbeitende'!$M$9:$M$108=$B$1,1)), ROW('Übersicht Mitarbeitende'!$B$9:$B$108)), ROW('Übersicht Mitarbeitende'!A20)), COLUMN('Übersicht Mitarbeitende'!A20)), "")</f>
        <v/>
      </c>
      <c r="S24" s="31" t="str">
        <f t="array" ref="S24">IFERROR(INDEX('Übersicht Mitarbeitende'!$A:$P,SMALL(IF((IF($B$1&lt;&gt;"",'Übersicht Mitarbeitende'!$N$9:$N$108=$B$1,1)), ROW('Übersicht Mitarbeitende'!$B$9:$B$108)), ROW('Übersicht Mitarbeitende'!A20)), COLUMN('Übersicht Mitarbeitende'!A20)), "")</f>
        <v/>
      </c>
      <c r="U24" s="31" t="str">
        <f t="array" ref="U24">IFERROR(INDEX('Übersicht Mitarbeitende'!$A:$P,SMALL(IF((IF($B$1&lt;&gt;"",'Übersicht Mitarbeitende'!$O$9:$O$108=$B$1,1)), ROW('Übersicht Mitarbeitende'!$B$9:$B$108)), ROW('Übersicht Mitarbeitende'!A20)), COLUMN('Übersicht Mitarbeitende'!A20)), "")</f>
        <v/>
      </c>
      <c r="W24" s="31" t="str">
        <f t="array" ref="W24">IFERROR(INDEX('Übersicht Mitarbeitende'!$A:$P,SMALL(IF((IF($B$1&lt;&gt;"",'Übersicht Mitarbeitende'!$P$9:$P$108=$B$1,1)), ROW('Übersicht Mitarbeitende'!$B$9:$B$108)), ROW('Übersicht Mitarbeitende'!A20)), COLUMN('Übersicht Mitarbeitende'!A20)), "")</f>
        <v/>
      </c>
    </row>
    <row r="25" spans="1:25" x14ac:dyDescent="0.2">
      <c r="A25" s="31" t="str">
        <f t="array" ref="A25">IFERROR(INDEX('Übersicht Mitarbeitende'!$A:$P,SMALL(IF((IF($B$1&lt;&gt;"",'Übersicht Mitarbeitende'!$E$9:$E$108=$B$1,1)), ROW('Übersicht Mitarbeitende'!$B$9:$C$108)), ROW('Übersicht Mitarbeitende'!A21)), COLUMN('Übersicht Mitarbeitende'!A21)), "")</f>
        <v/>
      </c>
      <c r="C25" s="31" t="str">
        <f t="array" ref="C25">IFERROR(INDEX('Übersicht Mitarbeitende'!$A:$P,SMALL(IF((IF($B$1&lt;&gt;"",'Übersicht Mitarbeitende'!$F$9:$F$108=$B$1,1)), ROW('Übersicht Mitarbeitende'!$B$9:$B$108)), ROW('Übersicht Mitarbeitende'!A21)), COLUMN('Übersicht Mitarbeitende'!A21)), "")</f>
        <v/>
      </c>
      <c r="E25" s="31" t="str">
        <f t="array" ref="E25">IFERROR(INDEX('Übersicht Mitarbeitende'!$A:$P,SMALL(IF((IF($B$1&lt;&gt;"",'Übersicht Mitarbeitende'!$G$9:$G$108=$B$1,1)), ROW('Übersicht Mitarbeitende'!$B$9:$B$108)), ROW('Übersicht Mitarbeitende'!A21)), COLUMN('Übersicht Mitarbeitende'!A21)), "")</f>
        <v/>
      </c>
      <c r="G25" s="31" t="str">
        <f t="array" ref="G25">IFERROR(INDEX('Übersicht Mitarbeitende'!$A:$P,SMALL(IF((IF($B$1&lt;&gt;"",'Übersicht Mitarbeitende'!$H$9:$H$108=$B$1,1)), ROW('Übersicht Mitarbeitende'!$B$9:$B$108)), ROW('Übersicht Mitarbeitende'!A21)), COLUMN('Übersicht Mitarbeitende'!A21)), "")</f>
        <v/>
      </c>
      <c r="I25" s="31" t="str">
        <f t="array" ref="I25">IFERROR(INDEX('Übersicht Mitarbeitende'!$A:$P,SMALL(IF((IF($B$1&lt;&gt;"",'Übersicht Mitarbeitende'!$I$9:$I$108=$B$1,1)), ROW('Übersicht Mitarbeitende'!$B$9:$B$108)), ROW('Übersicht Mitarbeitende'!A21)), COLUMN('Übersicht Mitarbeitende'!A21)), "")</f>
        <v/>
      </c>
      <c r="K25" s="31" t="str">
        <f t="array" ref="K25">IFERROR(INDEX('Übersicht Mitarbeitende'!$A:$P,SMALL(IF((IF($B$1&lt;&gt;"",'Übersicht Mitarbeitende'!$J$9:$J$108=$B$1,1)), ROW('Übersicht Mitarbeitende'!$B$9:$B$108)), ROW('Übersicht Mitarbeitende'!A21)), COLUMN('Übersicht Mitarbeitende'!A21)), "")</f>
        <v/>
      </c>
      <c r="M25" s="31" t="str">
        <f t="array" ref="M25">IFERROR(INDEX('Übersicht Mitarbeitende'!$A:$P,SMALL(IF((IF($B$1&lt;&gt;"",'Übersicht Mitarbeitende'!$K$9:$K$108=$B$1,1)), ROW('Übersicht Mitarbeitende'!$B$9:$B$108)), ROW('Übersicht Mitarbeitende'!A21)), COLUMN('Übersicht Mitarbeitende'!A21)), "")</f>
        <v/>
      </c>
      <c r="O25" s="31" t="str">
        <f t="array" ref="O25">IFERROR(INDEX('Übersicht Mitarbeitende'!$A:$P,SMALL(IF((IF($B$1&lt;&gt;"",'Übersicht Mitarbeitende'!$L$9:$L$108=$B$1,1)), ROW('Übersicht Mitarbeitende'!$B$9:$B$108)), ROW('Übersicht Mitarbeitende'!A21)), COLUMN('Übersicht Mitarbeitende'!A21)), "")</f>
        <v/>
      </c>
      <c r="Q25" s="31" t="str">
        <f t="array" ref="Q25">IFERROR(INDEX('Übersicht Mitarbeitende'!$A:$P,SMALL(IF((IF($B$1&lt;&gt;"",'Übersicht Mitarbeitende'!$M$9:$M$108=$B$1,1)), ROW('Übersicht Mitarbeitende'!$B$9:$B$108)), ROW('Übersicht Mitarbeitende'!A21)), COLUMN('Übersicht Mitarbeitende'!A21)), "")</f>
        <v/>
      </c>
      <c r="S25" s="31" t="str">
        <f t="array" ref="S25">IFERROR(INDEX('Übersicht Mitarbeitende'!$A:$P,SMALL(IF((IF($B$1&lt;&gt;"",'Übersicht Mitarbeitende'!$N$9:$N$108=$B$1,1)), ROW('Übersicht Mitarbeitende'!$B$9:$B$108)), ROW('Übersicht Mitarbeitende'!A21)), COLUMN('Übersicht Mitarbeitende'!A21)), "")</f>
        <v/>
      </c>
      <c r="U25" s="31" t="str">
        <f t="array" ref="U25">IFERROR(INDEX('Übersicht Mitarbeitende'!$A:$P,SMALL(IF((IF($B$1&lt;&gt;"",'Übersicht Mitarbeitende'!$O$9:$O$108=$B$1,1)), ROW('Übersicht Mitarbeitende'!$B$9:$B$108)), ROW('Übersicht Mitarbeitende'!A21)), COLUMN('Übersicht Mitarbeitende'!A21)), "")</f>
        <v/>
      </c>
      <c r="W25" s="31" t="str">
        <f t="array" ref="W25">IFERROR(INDEX('Übersicht Mitarbeitende'!$A:$P,SMALL(IF((IF($B$1&lt;&gt;"",'Übersicht Mitarbeitende'!$P$9:$P$108=$B$1,1)), ROW('Übersicht Mitarbeitende'!$B$9:$B$108)), ROW('Übersicht Mitarbeitende'!A21)), COLUMN('Übersicht Mitarbeitende'!A21)), "")</f>
        <v/>
      </c>
    </row>
    <row r="26" spans="1:25" x14ac:dyDescent="0.2">
      <c r="A26" s="31" t="str">
        <f t="array" ref="A26">IFERROR(INDEX('Übersicht Mitarbeitende'!$A:$P,SMALL(IF((IF($B$1&lt;&gt;"",'Übersicht Mitarbeitende'!$E$9:$E$108=$B$1,1)), ROW('Übersicht Mitarbeitende'!$B$9:$C$108)), ROW('Übersicht Mitarbeitende'!A22)), COLUMN('Übersicht Mitarbeitende'!A22)), "")</f>
        <v/>
      </c>
      <c r="C26" s="31" t="str">
        <f t="array" ref="C26">IFERROR(INDEX('Übersicht Mitarbeitende'!$A:$P,SMALL(IF((IF($B$1&lt;&gt;"",'Übersicht Mitarbeitende'!$F$9:$F$108=$B$1,1)), ROW('Übersicht Mitarbeitende'!$B$9:$B$108)), ROW('Übersicht Mitarbeitende'!A22)), COLUMN('Übersicht Mitarbeitende'!A22)), "")</f>
        <v/>
      </c>
      <c r="E26" s="31" t="str">
        <f t="array" ref="E26">IFERROR(INDEX('Übersicht Mitarbeitende'!$A:$P,SMALL(IF((IF($B$1&lt;&gt;"",'Übersicht Mitarbeitende'!$G$9:$G$108=$B$1,1)), ROW('Übersicht Mitarbeitende'!$B$9:$B$108)), ROW('Übersicht Mitarbeitende'!A22)), COLUMN('Übersicht Mitarbeitende'!A22)), "")</f>
        <v/>
      </c>
      <c r="G26" s="31" t="str">
        <f t="array" ref="G26">IFERROR(INDEX('Übersicht Mitarbeitende'!$A:$P,SMALL(IF((IF($B$1&lt;&gt;"",'Übersicht Mitarbeitende'!$H$9:$H$108=$B$1,1)), ROW('Übersicht Mitarbeitende'!$B$9:$B$108)), ROW('Übersicht Mitarbeitende'!A22)), COLUMN('Übersicht Mitarbeitende'!A22)), "")</f>
        <v/>
      </c>
      <c r="I26" s="31" t="str">
        <f t="array" ref="I26">IFERROR(INDEX('Übersicht Mitarbeitende'!$A:$P,SMALL(IF((IF($B$1&lt;&gt;"",'Übersicht Mitarbeitende'!$I$9:$I$108=$B$1,1)), ROW('Übersicht Mitarbeitende'!$B$9:$B$108)), ROW('Übersicht Mitarbeitende'!A22)), COLUMN('Übersicht Mitarbeitende'!A22)), "")</f>
        <v/>
      </c>
      <c r="K26" s="31" t="str">
        <f t="array" ref="K26">IFERROR(INDEX('Übersicht Mitarbeitende'!$A:$P,SMALL(IF((IF($B$1&lt;&gt;"",'Übersicht Mitarbeitende'!$J$9:$J$108=$B$1,1)), ROW('Übersicht Mitarbeitende'!$B$9:$B$108)), ROW('Übersicht Mitarbeitende'!A22)), COLUMN('Übersicht Mitarbeitende'!A22)), "")</f>
        <v/>
      </c>
      <c r="M26" s="31" t="str">
        <f t="array" ref="M26">IFERROR(INDEX('Übersicht Mitarbeitende'!$A:$P,SMALL(IF((IF($B$1&lt;&gt;"",'Übersicht Mitarbeitende'!$K$9:$K$108=$B$1,1)), ROW('Übersicht Mitarbeitende'!$B$9:$B$108)), ROW('Übersicht Mitarbeitende'!A22)), COLUMN('Übersicht Mitarbeitende'!A22)), "")</f>
        <v/>
      </c>
      <c r="O26" s="31" t="str">
        <f t="array" ref="O26">IFERROR(INDEX('Übersicht Mitarbeitende'!$A:$P,SMALL(IF((IF($B$1&lt;&gt;"",'Übersicht Mitarbeitende'!$L$9:$L$108=$B$1,1)), ROW('Übersicht Mitarbeitende'!$B$9:$B$108)), ROW('Übersicht Mitarbeitende'!A22)), COLUMN('Übersicht Mitarbeitende'!A22)), "")</f>
        <v/>
      </c>
      <c r="Q26" s="31" t="str">
        <f t="array" ref="Q26">IFERROR(INDEX('Übersicht Mitarbeitende'!$A:$P,SMALL(IF((IF($B$1&lt;&gt;"",'Übersicht Mitarbeitende'!$M$9:$M$108=$B$1,1)), ROW('Übersicht Mitarbeitende'!$B$9:$B$108)), ROW('Übersicht Mitarbeitende'!A22)), COLUMN('Übersicht Mitarbeitende'!A22)), "")</f>
        <v/>
      </c>
      <c r="S26" s="31" t="str">
        <f t="array" ref="S26">IFERROR(INDEX('Übersicht Mitarbeitende'!$A:$P,SMALL(IF((IF($B$1&lt;&gt;"",'Übersicht Mitarbeitende'!$N$9:$N$108=$B$1,1)), ROW('Übersicht Mitarbeitende'!$B$9:$B$108)), ROW('Übersicht Mitarbeitende'!A22)), COLUMN('Übersicht Mitarbeitende'!A22)), "")</f>
        <v/>
      </c>
      <c r="U26" s="31" t="str">
        <f t="array" ref="U26">IFERROR(INDEX('Übersicht Mitarbeitende'!$A:$P,SMALL(IF((IF($B$1&lt;&gt;"",'Übersicht Mitarbeitende'!$O$9:$O$108=$B$1,1)), ROW('Übersicht Mitarbeitende'!$B$9:$B$108)), ROW('Übersicht Mitarbeitende'!A22)), COLUMN('Übersicht Mitarbeitende'!A22)), "")</f>
        <v/>
      </c>
      <c r="W26" s="31" t="str">
        <f t="array" ref="W26">IFERROR(INDEX('Übersicht Mitarbeitende'!$A:$P,SMALL(IF((IF($B$1&lt;&gt;"",'Übersicht Mitarbeitende'!$P$9:$P$108=$B$1,1)), ROW('Übersicht Mitarbeitende'!$B$9:$B$108)), ROW('Übersicht Mitarbeitende'!A22)), COLUMN('Übersicht Mitarbeitende'!A22)), "")</f>
        <v/>
      </c>
    </row>
    <row r="27" spans="1:25" x14ac:dyDescent="0.2">
      <c r="A27" s="31" t="str">
        <f t="array" ref="A27">IFERROR(INDEX('Übersicht Mitarbeitende'!$A:$P,SMALL(IF((IF($B$1&lt;&gt;"",'Übersicht Mitarbeitende'!$E$9:$E$108=$B$1,1)), ROW('Übersicht Mitarbeitende'!$B$9:$C$108)), ROW('Übersicht Mitarbeitende'!A23)), COLUMN('Übersicht Mitarbeitende'!A23)), "")</f>
        <v/>
      </c>
      <c r="C27" s="31" t="str">
        <f t="array" ref="C27">IFERROR(INDEX('Übersicht Mitarbeitende'!$A:$P,SMALL(IF((IF($B$1&lt;&gt;"",'Übersicht Mitarbeitende'!$F$9:$F$108=$B$1,1)), ROW('Übersicht Mitarbeitende'!$B$9:$B$108)), ROW('Übersicht Mitarbeitende'!A23)), COLUMN('Übersicht Mitarbeitende'!A23)), "")</f>
        <v/>
      </c>
      <c r="E27" s="31" t="str">
        <f t="array" ref="E27">IFERROR(INDEX('Übersicht Mitarbeitende'!$A:$P,SMALL(IF((IF($B$1&lt;&gt;"",'Übersicht Mitarbeitende'!$G$9:$G$108=$B$1,1)), ROW('Übersicht Mitarbeitende'!$B$9:$B$108)), ROW('Übersicht Mitarbeitende'!A23)), COLUMN('Übersicht Mitarbeitende'!A23)), "")</f>
        <v/>
      </c>
      <c r="G27" s="31" t="str">
        <f t="array" ref="G27">IFERROR(INDEX('Übersicht Mitarbeitende'!$A:$P,SMALL(IF((IF($B$1&lt;&gt;"",'Übersicht Mitarbeitende'!$H$9:$H$108=$B$1,1)), ROW('Übersicht Mitarbeitende'!$B$9:$B$108)), ROW('Übersicht Mitarbeitende'!A23)), COLUMN('Übersicht Mitarbeitende'!A23)), "")</f>
        <v/>
      </c>
      <c r="I27" s="31" t="str">
        <f t="array" ref="I27">IFERROR(INDEX('Übersicht Mitarbeitende'!$A:$P,SMALL(IF((IF($B$1&lt;&gt;"",'Übersicht Mitarbeitende'!$I$9:$I$108=$B$1,1)), ROW('Übersicht Mitarbeitende'!$B$9:$B$108)), ROW('Übersicht Mitarbeitende'!A23)), COLUMN('Übersicht Mitarbeitende'!A23)), "")</f>
        <v/>
      </c>
      <c r="K27" s="31" t="str">
        <f t="array" ref="K27">IFERROR(INDEX('Übersicht Mitarbeitende'!$A:$P,SMALL(IF((IF($B$1&lt;&gt;"",'Übersicht Mitarbeitende'!$J$9:$J$108=$B$1,1)), ROW('Übersicht Mitarbeitende'!$B$9:$B$108)), ROW('Übersicht Mitarbeitende'!A23)), COLUMN('Übersicht Mitarbeitende'!A23)), "")</f>
        <v/>
      </c>
      <c r="M27" s="31" t="str">
        <f t="array" ref="M27">IFERROR(INDEX('Übersicht Mitarbeitende'!$A:$P,SMALL(IF((IF($B$1&lt;&gt;"",'Übersicht Mitarbeitende'!$K$9:$K$108=$B$1,1)), ROW('Übersicht Mitarbeitende'!$B$9:$B$108)), ROW('Übersicht Mitarbeitende'!A23)), COLUMN('Übersicht Mitarbeitende'!A23)), "")</f>
        <v/>
      </c>
      <c r="O27" s="31" t="str">
        <f t="array" ref="O27">IFERROR(INDEX('Übersicht Mitarbeitende'!$A:$P,SMALL(IF((IF($B$1&lt;&gt;"",'Übersicht Mitarbeitende'!$L$9:$L$108=$B$1,1)), ROW('Übersicht Mitarbeitende'!$B$9:$B$108)), ROW('Übersicht Mitarbeitende'!A23)), COLUMN('Übersicht Mitarbeitende'!A23)), "")</f>
        <v/>
      </c>
      <c r="Q27" s="31" t="str">
        <f t="array" ref="Q27">IFERROR(INDEX('Übersicht Mitarbeitende'!$A:$P,SMALL(IF((IF($B$1&lt;&gt;"",'Übersicht Mitarbeitende'!$M$9:$M$108=$B$1,1)), ROW('Übersicht Mitarbeitende'!$B$9:$B$108)), ROW('Übersicht Mitarbeitende'!A23)), COLUMN('Übersicht Mitarbeitende'!A23)), "")</f>
        <v/>
      </c>
      <c r="S27" s="31" t="str">
        <f t="array" ref="S27">IFERROR(INDEX('Übersicht Mitarbeitende'!$A:$P,SMALL(IF((IF($B$1&lt;&gt;"",'Übersicht Mitarbeitende'!$N$9:$N$108=$B$1,1)), ROW('Übersicht Mitarbeitende'!$B$9:$B$108)), ROW('Übersicht Mitarbeitende'!A23)), COLUMN('Übersicht Mitarbeitende'!A23)), "")</f>
        <v/>
      </c>
      <c r="U27" s="31" t="str">
        <f t="array" ref="U27">IFERROR(INDEX('Übersicht Mitarbeitende'!$A:$P,SMALL(IF((IF($B$1&lt;&gt;"",'Übersicht Mitarbeitende'!$O$9:$O$108=$B$1,1)), ROW('Übersicht Mitarbeitende'!$B$9:$B$108)), ROW('Übersicht Mitarbeitende'!A23)), COLUMN('Übersicht Mitarbeitende'!A23)), "")</f>
        <v/>
      </c>
      <c r="W27" s="31" t="str">
        <f t="array" ref="W27">IFERROR(INDEX('Übersicht Mitarbeitende'!$A:$P,SMALL(IF((IF($B$1&lt;&gt;"",'Übersicht Mitarbeitende'!$P$9:$P$108=$B$1,1)), ROW('Übersicht Mitarbeitende'!$B$9:$B$108)), ROW('Übersicht Mitarbeitende'!A23)), COLUMN('Übersicht Mitarbeitende'!A23)), "")</f>
        <v/>
      </c>
    </row>
    <row r="28" spans="1:25" x14ac:dyDescent="0.2">
      <c r="A28" s="31" t="str">
        <f t="array" ref="A28">IFERROR(INDEX('Übersicht Mitarbeitende'!$A:$P,SMALL(IF((IF($B$1&lt;&gt;"",'Übersicht Mitarbeitende'!$E$9:$E$108=$B$1,1)), ROW('Übersicht Mitarbeitende'!$B$9:$C$108)), ROW('Übersicht Mitarbeitende'!A24)), COLUMN('Übersicht Mitarbeitende'!A24)), "")</f>
        <v/>
      </c>
      <c r="C28" s="31" t="str">
        <f t="array" ref="C28">IFERROR(INDEX('Übersicht Mitarbeitende'!$A:$P,SMALL(IF((IF($B$1&lt;&gt;"",'Übersicht Mitarbeitende'!$F$9:$F$108=$B$1,1)), ROW('Übersicht Mitarbeitende'!$B$9:$B$108)), ROW('Übersicht Mitarbeitende'!A24)), COLUMN('Übersicht Mitarbeitende'!A24)), "")</f>
        <v/>
      </c>
      <c r="E28" s="31" t="str">
        <f t="array" ref="E28">IFERROR(INDEX('Übersicht Mitarbeitende'!$A:$P,SMALL(IF((IF($B$1&lt;&gt;"",'Übersicht Mitarbeitende'!$G$9:$G$108=$B$1,1)), ROW('Übersicht Mitarbeitende'!$B$9:$B$108)), ROW('Übersicht Mitarbeitende'!A24)), COLUMN('Übersicht Mitarbeitende'!A24)), "")</f>
        <v/>
      </c>
      <c r="G28" s="31" t="str">
        <f t="array" ref="G28">IFERROR(INDEX('Übersicht Mitarbeitende'!$A:$P,SMALL(IF((IF($B$1&lt;&gt;"",'Übersicht Mitarbeitende'!$H$9:$H$108=$B$1,1)), ROW('Übersicht Mitarbeitende'!$B$9:$B$108)), ROW('Übersicht Mitarbeitende'!A24)), COLUMN('Übersicht Mitarbeitende'!A24)), "")</f>
        <v/>
      </c>
      <c r="I28" s="31" t="str">
        <f t="array" ref="I28">IFERROR(INDEX('Übersicht Mitarbeitende'!$A:$P,SMALL(IF((IF($B$1&lt;&gt;"",'Übersicht Mitarbeitende'!$I$9:$I$108=$B$1,1)), ROW('Übersicht Mitarbeitende'!$B$9:$B$108)), ROW('Übersicht Mitarbeitende'!A24)), COLUMN('Übersicht Mitarbeitende'!A24)), "")</f>
        <v/>
      </c>
      <c r="K28" s="31" t="str">
        <f t="array" ref="K28">IFERROR(INDEX('Übersicht Mitarbeitende'!$A:$P,SMALL(IF((IF($B$1&lt;&gt;"",'Übersicht Mitarbeitende'!$J$9:$J$108=$B$1,1)), ROW('Übersicht Mitarbeitende'!$B$9:$B$108)), ROW('Übersicht Mitarbeitende'!A24)), COLUMN('Übersicht Mitarbeitende'!A24)), "")</f>
        <v/>
      </c>
      <c r="M28" s="31" t="str">
        <f t="array" ref="M28">IFERROR(INDEX('Übersicht Mitarbeitende'!$A:$P,SMALL(IF((IF($B$1&lt;&gt;"",'Übersicht Mitarbeitende'!$K$9:$K$108=$B$1,1)), ROW('Übersicht Mitarbeitende'!$B$9:$B$108)), ROW('Übersicht Mitarbeitende'!A24)), COLUMN('Übersicht Mitarbeitende'!A24)), "")</f>
        <v/>
      </c>
      <c r="O28" s="31" t="str">
        <f t="array" ref="O28">IFERROR(INDEX('Übersicht Mitarbeitende'!$A:$P,SMALL(IF((IF($B$1&lt;&gt;"",'Übersicht Mitarbeitende'!$L$9:$L$108=$B$1,1)), ROW('Übersicht Mitarbeitende'!$B$9:$B$108)), ROW('Übersicht Mitarbeitende'!A24)), COLUMN('Übersicht Mitarbeitende'!A24)), "")</f>
        <v/>
      </c>
      <c r="Q28" s="31" t="str">
        <f t="array" ref="Q28">IFERROR(INDEX('Übersicht Mitarbeitende'!$A:$P,SMALL(IF((IF($B$1&lt;&gt;"",'Übersicht Mitarbeitende'!$M$9:$M$108=$B$1,1)), ROW('Übersicht Mitarbeitende'!$B$9:$B$108)), ROW('Übersicht Mitarbeitende'!A24)), COLUMN('Übersicht Mitarbeitende'!A24)), "")</f>
        <v/>
      </c>
      <c r="S28" s="31" t="str">
        <f t="array" ref="S28">IFERROR(INDEX('Übersicht Mitarbeitende'!$A:$P,SMALL(IF((IF($B$1&lt;&gt;"",'Übersicht Mitarbeitende'!$N$9:$N$108=$B$1,1)), ROW('Übersicht Mitarbeitende'!$B$9:$B$108)), ROW('Übersicht Mitarbeitende'!A24)), COLUMN('Übersicht Mitarbeitende'!A24)), "")</f>
        <v/>
      </c>
      <c r="U28" s="31" t="str">
        <f t="array" ref="U28">IFERROR(INDEX('Übersicht Mitarbeitende'!$A:$P,SMALL(IF((IF($B$1&lt;&gt;"",'Übersicht Mitarbeitende'!$O$9:$O$108=$B$1,1)), ROW('Übersicht Mitarbeitende'!$B$9:$B$108)), ROW('Übersicht Mitarbeitende'!A24)), COLUMN('Übersicht Mitarbeitende'!A24)), "")</f>
        <v/>
      </c>
      <c r="W28" s="31" t="str">
        <f t="array" ref="W28">IFERROR(INDEX('Übersicht Mitarbeitende'!$A:$P,SMALL(IF((IF($B$1&lt;&gt;"",'Übersicht Mitarbeitende'!$P$9:$P$108=$B$1,1)), ROW('Übersicht Mitarbeitende'!$B$9:$B$108)), ROW('Übersicht Mitarbeitende'!A24)), COLUMN('Übersicht Mitarbeitende'!A24)), "")</f>
        <v/>
      </c>
    </row>
    <row r="29" spans="1:25" x14ac:dyDescent="0.2">
      <c r="A29" s="31" t="str">
        <f t="array" ref="A29">IFERROR(INDEX('Übersicht Mitarbeitende'!$A:$P,SMALL(IF((IF($B$1&lt;&gt;"",'Übersicht Mitarbeitende'!$E$9:$E$108=$B$1,1)), ROW('Übersicht Mitarbeitende'!$B$9:$C$108)), ROW('Übersicht Mitarbeitende'!A25)), COLUMN('Übersicht Mitarbeitende'!A25)), "")</f>
        <v/>
      </c>
      <c r="C29" s="31" t="str">
        <f t="array" ref="C29">IFERROR(INDEX('Übersicht Mitarbeitende'!$A:$P,SMALL(IF((IF($B$1&lt;&gt;"",'Übersicht Mitarbeitende'!$F$9:$F$108=$B$1,1)), ROW('Übersicht Mitarbeitende'!$B$9:$B$108)), ROW('Übersicht Mitarbeitende'!A25)), COLUMN('Übersicht Mitarbeitende'!A25)), "")</f>
        <v/>
      </c>
      <c r="E29" s="31" t="str">
        <f t="array" ref="E29">IFERROR(INDEX('Übersicht Mitarbeitende'!$A:$P,SMALL(IF((IF($B$1&lt;&gt;"",'Übersicht Mitarbeitende'!$G$9:$G$108=$B$1,1)), ROW('Übersicht Mitarbeitende'!$B$9:$B$108)), ROW('Übersicht Mitarbeitende'!A25)), COLUMN('Übersicht Mitarbeitende'!A25)), "")</f>
        <v/>
      </c>
      <c r="G29" s="31" t="str">
        <f t="array" ref="G29">IFERROR(INDEX('Übersicht Mitarbeitende'!$A:$P,SMALL(IF((IF($B$1&lt;&gt;"",'Übersicht Mitarbeitende'!$H$9:$H$108=$B$1,1)), ROW('Übersicht Mitarbeitende'!$B$9:$B$108)), ROW('Übersicht Mitarbeitende'!A25)), COLUMN('Übersicht Mitarbeitende'!A25)), "")</f>
        <v/>
      </c>
      <c r="I29" s="31" t="str">
        <f t="array" ref="I29">IFERROR(INDEX('Übersicht Mitarbeitende'!$A:$P,SMALL(IF((IF($B$1&lt;&gt;"",'Übersicht Mitarbeitende'!$I$9:$I$108=$B$1,1)), ROW('Übersicht Mitarbeitende'!$B$9:$B$108)), ROW('Übersicht Mitarbeitende'!A25)), COLUMN('Übersicht Mitarbeitende'!A25)), "")</f>
        <v/>
      </c>
      <c r="K29" s="31" t="str">
        <f t="array" ref="K29">IFERROR(INDEX('Übersicht Mitarbeitende'!$A:$P,SMALL(IF((IF($B$1&lt;&gt;"",'Übersicht Mitarbeitende'!$J$9:$J$108=$B$1,1)), ROW('Übersicht Mitarbeitende'!$B$9:$B$108)), ROW('Übersicht Mitarbeitende'!A25)), COLUMN('Übersicht Mitarbeitende'!A25)), "")</f>
        <v/>
      </c>
      <c r="M29" s="31" t="str">
        <f t="array" ref="M29">IFERROR(INDEX('Übersicht Mitarbeitende'!$A:$P,SMALL(IF((IF($B$1&lt;&gt;"",'Übersicht Mitarbeitende'!$K$9:$K$108=$B$1,1)), ROW('Übersicht Mitarbeitende'!$B$9:$B$108)), ROW('Übersicht Mitarbeitende'!A25)), COLUMN('Übersicht Mitarbeitende'!A25)), "")</f>
        <v/>
      </c>
      <c r="O29" s="31" t="str">
        <f t="array" ref="O29">IFERROR(INDEX('Übersicht Mitarbeitende'!$A:$P,SMALL(IF((IF($B$1&lt;&gt;"",'Übersicht Mitarbeitende'!$L$9:$L$108=$B$1,1)), ROW('Übersicht Mitarbeitende'!$B$9:$B$108)), ROW('Übersicht Mitarbeitende'!A25)), COLUMN('Übersicht Mitarbeitende'!A25)), "")</f>
        <v/>
      </c>
      <c r="Q29" s="31" t="str">
        <f t="array" ref="Q29">IFERROR(INDEX('Übersicht Mitarbeitende'!$A:$P,SMALL(IF((IF($B$1&lt;&gt;"",'Übersicht Mitarbeitende'!$M$9:$M$108=$B$1,1)), ROW('Übersicht Mitarbeitende'!$B$9:$B$108)), ROW('Übersicht Mitarbeitende'!A25)), COLUMN('Übersicht Mitarbeitende'!A25)), "")</f>
        <v/>
      </c>
      <c r="S29" s="31" t="str">
        <f t="array" ref="S29">IFERROR(INDEX('Übersicht Mitarbeitende'!$A:$P,SMALL(IF((IF($B$1&lt;&gt;"",'Übersicht Mitarbeitende'!$N$9:$N$108=$B$1,1)), ROW('Übersicht Mitarbeitende'!$B$9:$B$108)), ROW('Übersicht Mitarbeitende'!A25)), COLUMN('Übersicht Mitarbeitende'!A25)), "")</f>
        <v/>
      </c>
      <c r="U29" s="31" t="str">
        <f t="array" ref="U29">IFERROR(INDEX('Übersicht Mitarbeitende'!$A:$P,SMALL(IF((IF($B$1&lt;&gt;"",'Übersicht Mitarbeitende'!$O$9:$O$108=$B$1,1)), ROW('Übersicht Mitarbeitende'!$B$9:$B$108)), ROW('Übersicht Mitarbeitende'!A25)), COLUMN('Übersicht Mitarbeitende'!A25)), "")</f>
        <v/>
      </c>
      <c r="W29" s="31" t="str">
        <f t="array" ref="W29">IFERROR(INDEX('Übersicht Mitarbeitende'!$A:$P,SMALL(IF((IF($B$1&lt;&gt;"",'Übersicht Mitarbeitende'!$P$9:$P$108=$B$1,1)), ROW('Übersicht Mitarbeitende'!$B$9:$B$108)), ROW('Übersicht Mitarbeitende'!A25)), COLUMN('Übersicht Mitarbeitende'!A25)), "")</f>
        <v/>
      </c>
    </row>
    <row r="30" spans="1:25" x14ac:dyDescent="0.2">
      <c r="A30" s="31" t="str">
        <f t="array" ref="A30">IFERROR(INDEX('Übersicht Mitarbeitende'!$A:$P,SMALL(IF((IF($B$1&lt;&gt;"",'Übersicht Mitarbeitende'!$E$9:$E$108=$B$1,1)), ROW('Übersicht Mitarbeitende'!$B$9:$C$108)), ROW('Übersicht Mitarbeitende'!A26)), COLUMN('Übersicht Mitarbeitende'!A26)), "")</f>
        <v/>
      </c>
      <c r="C30" s="31" t="str">
        <f t="array" ref="C30">IFERROR(INDEX('Übersicht Mitarbeitende'!$A:$P,SMALL(IF((IF($B$1&lt;&gt;"",'Übersicht Mitarbeitende'!$F$9:$F$108=$B$1,1)), ROW('Übersicht Mitarbeitende'!$B$9:$B$108)), ROW('Übersicht Mitarbeitende'!A26)), COLUMN('Übersicht Mitarbeitende'!A26)), "")</f>
        <v/>
      </c>
      <c r="E30" s="31" t="str">
        <f t="array" ref="E30">IFERROR(INDEX('Übersicht Mitarbeitende'!$A:$P,SMALL(IF((IF($B$1&lt;&gt;"",'Übersicht Mitarbeitende'!$G$9:$G$108=$B$1,1)), ROW('Übersicht Mitarbeitende'!$B$9:$B$108)), ROW('Übersicht Mitarbeitende'!A26)), COLUMN('Übersicht Mitarbeitende'!A26)), "")</f>
        <v/>
      </c>
      <c r="G30" s="31" t="str">
        <f t="array" ref="G30">IFERROR(INDEX('Übersicht Mitarbeitende'!$A:$P,SMALL(IF((IF($B$1&lt;&gt;"",'Übersicht Mitarbeitende'!$H$9:$H$108=$B$1,1)), ROW('Übersicht Mitarbeitende'!$B$9:$B$108)), ROW('Übersicht Mitarbeitende'!A26)), COLUMN('Übersicht Mitarbeitende'!A26)), "")</f>
        <v/>
      </c>
      <c r="I30" s="31" t="str">
        <f t="array" ref="I30">IFERROR(INDEX('Übersicht Mitarbeitende'!$A:$P,SMALL(IF((IF($B$1&lt;&gt;"",'Übersicht Mitarbeitende'!$I$9:$I$108=$B$1,1)), ROW('Übersicht Mitarbeitende'!$B$9:$B$108)), ROW('Übersicht Mitarbeitende'!A26)), COLUMN('Übersicht Mitarbeitende'!A26)), "")</f>
        <v/>
      </c>
      <c r="K30" s="31" t="str">
        <f t="array" ref="K30">IFERROR(INDEX('Übersicht Mitarbeitende'!$A:$P,SMALL(IF((IF($B$1&lt;&gt;"",'Übersicht Mitarbeitende'!$J$9:$J$108=$B$1,1)), ROW('Übersicht Mitarbeitende'!$B$9:$B$108)), ROW('Übersicht Mitarbeitende'!A26)), COLUMN('Übersicht Mitarbeitende'!A26)), "")</f>
        <v/>
      </c>
      <c r="M30" s="31" t="str">
        <f t="array" ref="M30">IFERROR(INDEX('Übersicht Mitarbeitende'!$A:$P,SMALL(IF((IF($B$1&lt;&gt;"",'Übersicht Mitarbeitende'!$K$9:$K$108=$B$1,1)), ROW('Übersicht Mitarbeitende'!$B$9:$B$108)), ROW('Übersicht Mitarbeitende'!A26)), COLUMN('Übersicht Mitarbeitende'!A26)), "")</f>
        <v/>
      </c>
      <c r="O30" s="31" t="str">
        <f t="array" ref="O30">IFERROR(INDEX('Übersicht Mitarbeitende'!$A:$P,SMALL(IF((IF($B$1&lt;&gt;"",'Übersicht Mitarbeitende'!$L$9:$L$108=$B$1,1)), ROW('Übersicht Mitarbeitende'!$B$9:$B$108)), ROW('Übersicht Mitarbeitende'!A26)), COLUMN('Übersicht Mitarbeitende'!A26)), "")</f>
        <v/>
      </c>
      <c r="Q30" s="31" t="str">
        <f t="array" ref="Q30">IFERROR(INDEX('Übersicht Mitarbeitende'!$A:$P,SMALL(IF((IF($B$1&lt;&gt;"",'Übersicht Mitarbeitende'!$M$9:$M$108=$B$1,1)), ROW('Übersicht Mitarbeitende'!$B$9:$B$108)), ROW('Übersicht Mitarbeitende'!A26)), COLUMN('Übersicht Mitarbeitende'!A26)), "")</f>
        <v/>
      </c>
      <c r="S30" s="31" t="str">
        <f t="array" ref="S30">IFERROR(INDEX('Übersicht Mitarbeitende'!$A:$P,SMALL(IF((IF($B$1&lt;&gt;"",'Übersicht Mitarbeitende'!$N$9:$N$108=$B$1,1)), ROW('Übersicht Mitarbeitende'!$B$9:$B$108)), ROW('Übersicht Mitarbeitende'!A26)), COLUMN('Übersicht Mitarbeitende'!A26)), "")</f>
        <v/>
      </c>
      <c r="U30" s="31" t="str">
        <f t="array" ref="U30">IFERROR(INDEX('Übersicht Mitarbeitende'!$A:$P,SMALL(IF((IF($B$1&lt;&gt;"",'Übersicht Mitarbeitende'!$O$9:$O$108=$B$1,1)), ROW('Übersicht Mitarbeitende'!$B$9:$B$108)), ROW('Übersicht Mitarbeitende'!A26)), COLUMN('Übersicht Mitarbeitende'!A26)), "")</f>
        <v/>
      </c>
      <c r="W30" s="31" t="str">
        <f t="array" ref="W30">IFERROR(INDEX('Übersicht Mitarbeitende'!$A:$P,SMALL(IF((IF($B$1&lt;&gt;"",'Übersicht Mitarbeitende'!$P$9:$P$108=$B$1,1)), ROW('Übersicht Mitarbeitende'!$B$9:$B$108)), ROW('Übersicht Mitarbeitende'!A26)), COLUMN('Übersicht Mitarbeitende'!A26)), "")</f>
        <v/>
      </c>
    </row>
    <row r="31" spans="1:25" x14ac:dyDescent="0.2">
      <c r="A31" s="31" t="str">
        <f t="array" ref="A31">IFERROR(INDEX('Übersicht Mitarbeitende'!$A:$P,SMALL(IF((IF($B$1&lt;&gt;"",'Übersicht Mitarbeitende'!$E$9:$E$108=$B$1,1)), ROW('Übersicht Mitarbeitende'!$B$9:$C$108)), ROW('Übersicht Mitarbeitende'!A27)), COLUMN('Übersicht Mitarbeitende'!A27)), "")</f>
        <v/>
      </c>
      <c r="C31" s="31" t="str">
        <f t="array" ref="C31">IFERROR(INDEX('Übersicht Mitarbeitende'!$A:$P,SMALL(IF((IF($B$1&lt;&gt;"",'Übersicht Mitarbeitende'!$F$9:$F$108=$B$1,1)), ROW('Übersicht Mitarbeitende'!$B$9:$B$108)), ROW('Übersicht Mitarbeitende'!A27)), COLUMN('Übersicht Mitarbeitende'!A27)), "")</f>
        <v/>
      </c>
      <c r="E31" s="31" t="str">
        <f t="array" ref="E31">IFERROR(INDEX('Übersicht Mitarbeitende'!$A:$P,SMALL(IF((IF($B$1&lt;&gt;"",'Übersicht Mitarbeitende'!$G$9:$G$108=$B$1,1)), ROW('Übersicht Mitarbeitende'!$B$9:$B$108)), ROW('Übersicht Mitarbeitende'!A27)), COLUMN('Übersicht Mitarbeitende'!A27)), "")</f>
        <v/>
      </c>
      <c r="G31" s="31" t="str">
        <f t="array" ref="G31">IFERROR(INDEX('Übersicht Mitarbeitende'!$A:$P,SMALL(IF((IF($B$1&lt;&gt;"",'Übersicht Mitarbeitende'!$H$9:$H$108=$B$1,1)), ROW('Übersicht Mitarbeitende'!$B$9:$B$108)), ROW('Übersicht Mitarbeitende'!A27)), COLUMN('Übersicht Mitarbeitende'!A27)), "")</f>
        <v/>
      </c>
      <c r="I31" s="31" t="str">
        <f t="array" ref="I31">IFERROR(INDEX('Übersicht Mitarbeitende'!$A:$P,SMALL(IF((IF($B$1&lt;&gt;"",'Übersicht Mitarbeitende'!$I$9:$I$108=$B$1,1)), ROW('Übersicht Mitarbeitende'!$B$9:$B$108)), ROW('Übersicht Mitarbeitende'!A27)), COLUMN('Übersicht Mitarbeitende'!A27)), "")</f>
        <v/>
      </c>
      <c r="K31" s="31" t="str">
        <f t="array" ref="K31">IFERROR(INDEX('Übersicht Mitarbeitende'!$A:$P,SMALL(IF((IF($B$1&lt;&gt;"",'Übersicht Mitarbeitende'!$J$9:$J$108=$B$1,1)), ROW('Übersicht Mitarbeitende'!$B$9:$B$108)), ROW('Übersicht Mitarbeitende'!A27)), COLUMN('Übersicht Mitarbeitende'!A27)), "")</f>
        <v/>
      </c>
      <c r="M31" s="31" t="str">
        <f t="array" ref="M31">IFERROR(INDEX('Übersicht Mitarbeitende'!$A:$P,SMALL(IF((IF($B$1&lt;&gt;"",'Übersicht Mitarbeitende'!$K$9:$K$108=$B$1,1)), ROW('Übersicht Mitarbeitende'!$B$9:$B$108)), ROW('Übersicht Mitarbeitende'!A27)), COLUMN('Übersicht Mitarbeitende'!A27)), "")</f>
        <v/>
      </c>
      <c r="O31" s="31" t="str">
        <f t="array" ref="O31">IFERROR(INDEX('Übersicht Mitarbeitende'!$A:$P,SMALL(IF((IF($B$1&lt;&gt;"",'Übersicht Mitarbeitende'!$L$9:$L$108=$B$1,1)), ROW('Übersicht Mitarbeitende'!$B$9:$B$108)), ROW('Übersicht Mitarbeitende'!A27)), COLUMN('Übersicht Mitarbeitende'!A27)), "")</f>
        <v/>
      </c>
      <c r="Q31" s="31" t="str">
        <f t="array" ref="Q31">IFERROR(INDEX('Übersicht Mitarbeitende'!$A:$P,SMALL(IF((IF($B$1&lt;&gt;"",'Übersicht Mitarbeitende'!$M$9:$M$108=$B$1,1)), ROW('Übersicht Mitarbeitende'!$B$9:$B$108)), ROW('Übersicht Mitarbeitende'!A27)), COLUMN('Übersicht Mitarbeitende'!A27)), "")</f>
        <v/>
      </c>
      <c r="S31" s="31" t="str">
        <f t="array" ref="S31">IFERROR(INDEX('Übersicht Mitarbeitende'!$A:$P,SMALL(IF((IF($B$1&lt;&gt;"",'Übersicht Mitarbeitende'!$N$9:$N$108=$B$1,1)), ROW('Übersicht Mitarbeitende'!$B$9:$B$108)), ROW('Übersicht Mitarbeitende'!A27)), COLUMN('Übersicht Mitarbeitende'!A27)), "")</f>
        <v/>
      </c>
      <c r="U31" s="31" t="str">
        <f t="array" ref="U31">IFERROR(INDEX('Übersicht Mitarbeitende'!$A:$P,SMALL(IF((IF($B$1&lt;&gt;"",'Übersicht Mitarbeitende'!$O$9:$O$108=$B$1,1)), ROW('Übersicht Mitarbeitende'!$B$9:$B$108)), ROW('Übersicht Mitarbeitende'!A27)), COLUMN('Übersicht Mitarbeitende'!A27)), "")</f>
        <v/>
      </c>
      <c r="W31" s="31" t="str">
        <f t="array" ref="W31">IFERROR(INDEX('Übersicht Mitarbeitende'!$A:$P,SMALL(IF((IF($B$1&lt;&gt;"",'Übersicht Mitarbeitende'!$P$9:$P$108=$B$1,1)), ROW('Übersicht Mitarbeitende'!$B$9:$B$108)), ROW('Übersicht Mitarbeitende'!A27)), COLUMN('Übersicht Mitarbeitende'!A27)), "")</f>
        <v/>
      </c>
    </row>
    <row r="32" spans="1:25" x14ac:dyDescent="0.2">
      <c r="A32" s="31" t="str">
        <f t="array" ref="A32">IFERROR(INDEX('Übersicht Mitarbeitende'!$A:$P,SMALL(IF((IF($B$1&lt;&gt;"",'Übersicht Mitarbeitende'!$E$9:$E$108=$B$1,1)), ROW('Übersicht Mitarbeitende'!$B$9:$C$108)), ROW('Übersicht Mitarbeitende'!A28)), COLUMN('Übersicht Mitarbeitende'!A28)), "")</f>
        <v/>
      </c>
      <c r="C32" s="31" t="str">
        <f t="array" ref="C32">IFERROR(INDEX('Übersicht Mitarbeitende'!$A:$P,SMALL(IF((IF($B$1&lt;&gt;"",'Übersicht Mitarbeitende'!$F$9:$F$108=$B$1,1)), ROW('Übersicht Mitarbeitende'!$B$9:$B$108)), ROW('Übersicht Mitarbeitende'!A28)), COLUMN('Übersicht Mitarbeitende'!A28)), "")</f>
        <v/>
      </c>
      <c r="E32" s="31" t="str">
        <f t="array" ref="E32">IFERROR(INDEX('Übersicht Mitarbeitende'!$A:$P,SMALL(IF((IF($B$1&lt;&gt;"",'Übersicht Mitarbeitende'!$G$9:$G$108=$B$1,1)), ROW('Übersicht Mitarbeitende'!$B$9:$B$108)), ROW('Übersicht Mitarbeitende'!A28)), COLUMN('Übersicht Mitarbeitende'!A28)), "")</f>
        <v/>
      </c>
      <c r="G32" s="31" t="str">
        <f t="array" ref="G32">IFERROR(INDEX('Übersicht Mitarbeitende'!$A:$P,SMALL(IF((IF($B$1&lt;&gt;"",'Übersicht Mitarbeitende'!$H$9:$H$108=$B$1,1)), ROW('Übersicht Mitarbeitende'!$B$9:$B$108)), ROW('Übersicht Mitarbeitende'!A28)), COLUMN('Übersicht Mitarbeitende'!A28)), "")</f>
        <v/>
      </c>
      <c r="I32" s="31" t="str">
        <f t="array" ref="I32">IFERROR(INDEX('Übersicht Mitarbeitende'!$A:$P,SMALL(IF((IF($B$1&lt;&gt;"",'Übersicht Mitarbeitende'!$I$9:$I$108=$B$1,1)), ROW('Übersicht Mitarbeitende'!$B$9:$B$108)), ROW('Übersicht Mitarbeitende'!A28)), COLUMN('Übersicht Mitarbeitende'!A28)), "")</f>
        <v/>
      </c>
      <c r="K32" s="31" t="str">
        <f t="array" ref="K32">IFERROR(INDEX('Übersicht Mitarbeitende'!$A:$P,SMALL(IF((IF($B$1&lt;&gt;"",'Übersicht Mitarbeitende'!$J$9:$J$108=$B$1,1)), ROW('Übersicht Mitarbeitende'!$B$9:$B$108)), ROW('Übersicht Mitarbeitende'!A28)), COLUMN('Übersicht Mitarbeitende'!A28)), "")</f>
        <v/>
      </c>
      <c r="M32" s="31" t="str">
        <f t="array" ref="M32">IFERROR(INDEX('Übersicht Mitarbeitende'!$A:$P,SMALL(IF((IF($B$1&lt;&gt;"",'Übersicht Mitarbeitende'!$K$9:$K$108=$B$1,1)), ROW('Übersicht Mitarbeitende'!$B$9:$B$108)), ROW('Übersicht Mitarbeitende'!A28)), COLUMN('Übersicht Mitarbeitende'!A28)), "")</f>
        <v/>
      </c>
      <c r="O32" s="31" t="str">
        <f t="array" ref="O32">IFERROR(INDEX('Übersicht Mitarbeitende'!$A:$P,SMALL(IF((IF($B$1&lt;&gt;"",'Übersicht Mitarbeitende'!$L$9:$L$108=$B$1,1)), ROW('Übersicht Mitarbeitende'!$B$9:$B$108)), ROW('Übersicht Mitarbeitende'!A28)), COLUMN('Übersicht Mitarbeitende'!A28)), "")</f>
        <v/>
      </c>
      <c r="Q32" s="31" t="str">
        <f t="array" ref="Q32">IFERROR(INDEX('Übersicht Mitarbeitende'!$A:$P,SMALL(IF((IF($B$1&lt;&gt;"",'Übersicht Mitarbeitende'!$M$9:$M$108=$B$1,1)), ROW('Übersicht Mitarbeitende'!$B$9:$B$108)), ROW('Übersicht Mitarbeitende'!A28)), COLUMN('Übersicht Mitarbeitende'!A28)), "")</f>
        <v/>
      </c>
      <c r="S32" s="31" t="str">
        <f t="array" ref="S32">IFERROR(INDEX('Übersicht Mitarbeitende'!$A:$P,SMALL(IF((IF($B$1&lt;&gt;"",'Übersicht Mitarbeitende'!$N$9:$N$108=$B$1,1)), ROW('Übersicht Mitarbeitende'!$B$9:$B$108)), ROW('Übersicht Mitarbeitende'!A28)), COLUMN('Übersicht Mitarbeitende'!A28)), "")</f>
        <v/>
      </c>
      <c r="U32" s="31" t="str">
        <f t="array" ref="U32">IFERROR(INDEX('Übersicht Mitarbeitende'!$A:$P,SMALL(IF((IF($B$1&lt;&gt;"",'Übersicht Mitarbeitende'!$O$9:$O$108=$B$1,1)), ROW('Übersicht Mitarbeitende'!$B$9:$B$108)), ROW('Übersicht Mitarbeitende'!A28)), COLUMN('Übersicht Mitarbeitende'!A28)), "")</f>
        <v/>
      </c>
      <c r="W32" s="31" t="str">
        <f t="array" ref="W32">IFERROR(INDEX('Übersicht Mitarbeitende'!$A:$P,SMALL(IF((IF($B$1&lt;&gt;"",'Übersicht Mitarbeitende'!$P$9:$P$108=$B$1,1)), ROW('Übersicht Mitarbeitende'!$B$9:$B$108)), ROW('Übersicht Mitarbeitende'!A28)), COLUMN('Übersicht Mitarbeitende'!A28)), "")</f>
        <v/>
      </c>
    </row>
    <row r="33" spans="1:23" x14ac:dyDescent="0.2">
      <c r="A33" s="31" t="str">
        <f t="array" ref="A33">IFERROR(INDEX('Übersicht Mitarbeitende'!$A:$P,SMALL(IF((IF($B$1&lt;&gt;"",'Übersicht Mitarbeitende'!$E$9:$E$108=$B$1,1)), ROW('Übersicht Mitarbeitende'!$B$9:$C$108)), ROW('Übersicht Mitarbeitende'!A29)), COLUMN('Übersicht Mitarbeitende'!A29)), "")</f>
        <v/>
      </c>
      <c r="C33" s="31" t="str">
        <f t="array" ref="C33">IFERROR(INDEX('Übersicht Mitarbeitende'!$A:$P,SMALL(IF((IF($B$1&lt;&gt;"",'Übersicht Mitarbeitende'!$F$9:$F$108=$B$1,1)), ROW('Übersicht Mitarbeitende'!$B$9:$B$108)), ROW('Übersicht Mitarbeitende'!A29)), COLUMN('Übersicht Mitarbeitende'!A29)), "")</f>
        <v/>
      </c>
      <c r="E33" s="31" t="str">
        <f t="array" ref="E33">IFERROR(INDEX('Übersicht Mitarbeitende'!$A:$P,SMALL(IF((IF($B$1&lt;&gt;"",'Übersicht Mitarbeitende'!$G$9:$G$108=$B$1,1)), ROW('Übersicht Mitarbeitende'!$B$9:$B$108)), ROW('Übersicht Mitarbeitende'!A29)), COLUMN('Übersicht Mitarbeitende'!A29)), "")</f>
        <v/>
      </c>
      <c r="G33" s="31" t="str">
        <f t="array" ref="G33">IFERROR(INDEX('Übersicht Mitarbeitende'!$A:$P,SMALL(IF((IF($B$1&lt;&gt;"",'Übersicht Mitarbeitende'!$H$9:$H$108=$B$1,1)), ROW('Übersicht Mitarbeitende'!$B$9:$B$108)), ROW('Übersicht Mitarbeitende'!A29)), COLUMN('Übersicht Mitarbeitende'!A29)), "")</f>
        <v/>
      </c>
      <c r="I33" s="31" t="str">
        <f t="array" ref="I33">IFERROR(INDEX('Übersicht Mitarbeitende'!$A:$P,SMALL(IF((IF($B$1&lt;&gt;"",'Übersicht Mitarbeitende'!$I$9:$I$108=$B$1,1)), ROW('Übersicht Mitarbeitende'!$B$9:$B$108)), ROW('Übersicht Mitarbeitende'!A29)), COLUMN('Übersicht Mitarbeitende'!A29)), "")</f>
        <v/>
      </c>
      <c r="K33" s="31" t="str">
        <f t="array" ref="K33">IFERROR(INDEX('Übersicht Mitarbeitende'!$A:$P,SMALL(IF((IF($B$1&lt;&gt;"",'Übersicht Mitarbeitende'!$J$9:$J$108=$B$1,1)), ROW('Übersicht Mitarbeitende'!$B$9:$B$108)), ROW('Übersicht Mitarbeitende'!A29)), COLUMN('Übersicht Mitarbeitende'!A29)), "")</f>
        <v/>
      </c>
      <c r="M33" s="31" t="str">
        <f t="array" ref="M33">IFERROR(INDEX('Übersicht Mitarbeitende'!$A:$P,SMALL(IF((IF($B$1&lt;&gt;"",'Übersicht Mitarbeitende'!$K$9:$K$108=$B$1,1)), ROW('Übersicht Mitarbeitende'!$B$9:$B$108)), ROW('Übersicht Mitarbeitende'!A29)), COLUMN('Übersicht Mitarbeitende'!A29)), "")</f>
        <v/>
      </c>
      <c r="O33" s="31" t="str">
        <f t="array" ref="O33">IFERROR(INDEX('Übersicht Mitarbeitende'!$A:$P,SMALL(IF((IF($B$1&lt;&gt;"",'Übersicht Mitarbeitende'!$L$9:$L$108=$B$1,1)), ROW('Übersicht Mitarbeitende'!$B$9:$B$108)), ROW('Übersicht Mitarbeitende'!A29)), COLUMN('Übersicht Mitarbeitende'!A29)), "")</f>
        <v/>
      </c>
      <c r="Q33" s="31" t="str">
        <f t="array" ref="Q33">IFERROR(INDEX('Übersicht Mitarbeitende'!$A:$P,SMALL(IF((IF($B$1&lt;&gt;"",'Übersicht Mitarbeitende'!$M$9:$M$108=$B$1,1)), ROW('Übersicht Mitarbeitende'!$B$9:$B$108)), ROW('Übersicht Mitarbeitende'!A29)), COLUMN('Übersicht Mitarbeitende'!A29)), "")</f>
        <v/>
      </c>
      <c r="S33" s="31" t="str">
        <f t="array" ref="S33">IFERROR(INDEX('Übersicht Mitarbeitende'!$A:$P,SMALL(IF((IF($B$1&lt;&gt;"",'Übersicht Mitarbeitende'!$N$9:$N$108=$B$1,1)), ROW('Übersicht Mitarbeitende'!$B$9:$B$108)), ROW('Übersicht Mitarbeitende'!A29)), COLUMN('Übersicht Mitarbeitende'!A29)), "")</f>
        <v/>
      </c>
      <c r="U33" s="31" t="str">
        <f t="array" ref="U33">IFERROR(INDEX('Übersicht Mitarbeitende'!$A:$P,SMALL(IF((IF($B$1&lt;&gt;"",'Übersicht Mitarbeitende'!$O$9:$O$108=$B$1,1)), ROW('Übersicht Mitarbeitende'!$B$9:$B$108)), ROW('Übersicht Mitarbeitende'!A29)), COLUMN('Übersicht Mitarbeitende'!A29)), "")</f>
        <v/>
      </c>
      <c r="W33" s="31" t="str">
        <f t="array" ref="W33">IFERROR(INDEX('Übersicht Mitarbeitende'!$A:$P,SMALL(IF((IF($B$1&lt;&gt;"",'Übersicht Mitarbeitende'!$P$9:$P$108=$B$1,1)), ROW('Übersicht Mitarbeitende'!$B$9:$B$108)), ROW('Übersicht Mitarbeitende'!A29)), COLUMN('Übersicht Mitarbeitende'!A29)), "")</f>
        <v/>
      </c>
    </row>
    <row r="34" spans="1:23" x14ac:dyDescent="0.2">
      <c r="A34" s="31" t="str">
        <f t="array" ref="A34">IFERROR(INDEX('Übersicht Mitarbeitende'!$A:$P,SMALL(IF((IF($B$1&lt;&gt;"",'Übersicht Mitarbeitende'!$E$9:$E$108=$B$1,1)), ROW('Übersicht Mitarbeitende'!$B$9:$C$108)), ROW('Übersicht Mitarbeitende'!A30)), COLUMN('Übersicht Mitarbeitende'!A30)), "")</f>
        <v/>
      </c>
      <c r="C34" s="31" t="str">
        <f t="array" ref="C34">IFERROR(INDEX('Übersicht Mitarbeitende'!$A:$P,SMALL(IF((IF($B$1&lt;&gt;"",'Übersicht Mitarbeitende'!$F$9:$F$108=$B$1,1)), ROW('Übersicht Mitarbeitende'!$B$9:$B$108)), ROW('Übersicht Mitarbeitende'!A30)), COLUMN('Übersicht Mitarbeitende'!A30)), "")</f>
        <v/>
      </c>
      <c r="E34" s="31" t="str">
        <f t="array" ref="E34">IFERROR(INDEX('Übersicht Mitarbeitende'!$A:$P,SMALL(IF((IF($B$1&lt;&gt;"",'Übersicht Mitarbeitende'!$G$9:$G$108=$B$1,1)), ROW('Übersicht Mitarbeitende'!$B$9:$B$108)), ROW('Übersicht Mitarbeitende'!A30)), COLUMN('Übersicht Mitarbeitende'!A30)), "")</f>
        <v/>
      </c>
      <c r="G34" s="31" t="str">
        <f t="array" ref="G34">IFERROR(INDEX('Übersicht Mitarbeitende'!$A:$P,SMALL(IF((IF($B$1&lt;&gt;"",'Übersicht Mitarbeitende'!$H$9:$H$108=$B$1,1)), ROW('Übersicht Mitarbeitende'!$B$9:$B$108)), ROW('Übersicht Mitarbeitende'!A30)), COLUMN('Übersicht Mitarbeitende'!A30)), "")</f>
        <v/>
      </c>
      <c r="I34" s="31" t="str">
        <f t="array" ref="I34">IFERROR(INDEX('Übersicht Mitarbeitende'!$A:$P,SMALL(IF((IF($B$1&lt;&gt;"",'Übersicht Mitarbeitende'!$I$9:$I$108=$B$1,1)), ROW('Übersicht Mitarbeitende'!$B$9:$B$108)), ROW('Übersicht Mitarbeitende'!A30)), COLUMN('Übersicht Mitarbeitende'!A30)), "")</f>
        <v/>
      </c>
      <c r="K34" s="31" t="str">
        <f t="array" ref="K34">IFERROR(INDEX('Übersicht Mitarbeitende'!$A:$P,SMALL(IF((IF($B$1&lt;&gt;"",'Übersicht Mitarbeitende'!$J$9:$J$108=$B$1,1)), ROW('Übersicht Mitarbeitende'!$B$9:$B$108)), ROW('Übersicht Mitarbeitende'!A30)), COLUMN('Übersicht Mitarbeitende'!A30)), "")</f>
        <v/>
      </c>
      <c r="M34" s="31" t="str">
        <f t="array" ref="M34">IFERROR(INDEX('Übersicht Mitarbeitende'!$A:$P,SMALL(IF((IF($B$1&lt;&gt;"",'Übersicht Mitarbeitende'!$K$9:$K$108=$B$1,1)), ROW('Übersicht Mitarbeitende'!$B$9:$B$108)), ROW('Übersicht Mitarbeitende'!A30)), COLUMN('Übersicht Mitarbeitende'!A30)), "")</f>
        <v/>
      </c>
      <c r="O34" s="31" t="str">
        <f t="array" ref="O34">IFERROR(INDEX('Übersicht Mitarbeitende'!$A:$P,SMALL(IF((IF($B$1&lt;&gt;"",'Übersicht Mitarbeitende'!$L$9:$L$108=$B$1,1)), ROW('Übersicht Mitarbeitende'!$B$9:$B$108)), ROW('Übersicht Mitarbeitende'!A30)), COLUMN('Übersicht Mitarbeitende'!A30)), "")</f>
        <v/>
      </c>
      <c r="Q34" s="31" t="str">
        <f t="array" ref="Q34">IFERROR(INDEX('Übersicht Mitarbeitende'!$A:$P,SMALL(IF((IF($B$1&lt;&gt;"",'Übersicht Mitarbeitende'!$M$9:$M$108=$B$1,1)), ROW('Übersicht Mitarbeitende'!$B$9:$B$108)), ROW('Übersicht Mitarbeitende'!A30)), COLUMN('Übersicht Mitarbeitende'!A30)), "")</f>
        <v/>
      </c>
      <c r="S34" s="31" t="str">
        <f t="array" ref="S34">IFERROR(INDEX('Übersicht Mitarbeitende'!$A:$P,SMALL(IF((IF($B$1&lt;&gt;"",'Übersicht Mitarbeitende'!$N$9:$N$108=$B$1,1)), ROW('Übersicht Mitarbeitende'!$B$9:$B$108)), ROW('Übersicht Mitarbeitende'!A30)), COLUMN('Übersicht Mitarbeitende'!A30)), "")</f>
        <v/>
      </c>
      <c r="U34" s="31" t="str">
        <f t="array" ref="U34">IFERROR(INDEX('Übersicht Mitarbeitende'!$A:$P,SMALL(IF((IF($B$1&lt;&gt;"",'Übersicht Mitarbeitende'!$O$9:$O$108=$B$1,1)), ROW('Übersicht Mitarbeitende'!$B$9:$B$108)), ROW('Übersicht Mitarbeitende'!A30)), COLUMN('Übersicht Mitarbeitende'!A30)), "")</f>
        <v/>
      </c>
      <c r="W34" s="31" t="str">
        <f t="array" ref="W34">IFERROR(INDEX('Übersicht Mitarbeitende'!$A:$P,SMALL(IF((IF($B$1&lt;&gt;"",'Übersicht Mitarbeitende'!$P$9:$P$108=$B$1,1)), ROW('Übersicht Mitarbeitende'!$B$9:$B$108)), ROW('Übersicht Mitarbeitende'!A30)), COLUMN('Übersicht Mitarbeitende'!A30)), "")</f>
        <v/>
      </c>
    </row>
    <row r="35" spans="1:23" x14ac:dyDescent="0.2">
      <c r="A35" s="31" t="str">
        <f t="array" ref="A35">IFERROR(INDEX('Übersicht Mitarbeitende'!$A:$P,SMALL(IF((IF($B$1&lt;&gt;"",'Übersicht Mitarbeitende'!$E$9:$E$108=$B$1,1)), ROW('Übersicht Mitarbeitende'!$B$9:$C$108)), ROW('Übersicht Mitarbeitende'!A31)), COLUMN('Übersicht Mitarbeitende'!A31)), "")</f>
        <v/>
      </c>
      <c r="C35" s="31" t="str">
        <f t="array" ref="C35">IFERROR(INDEX('Übersicht Mitarbeitende'!$A:$P,SMALL(IF((IF($B$1&lt;&gt;"",'Übersicht Mitarbeitende'!$F$9:$F$108=$B$1,1)), ROW('Übersicht Mitarbeitende'!$B$9:$B$108)), ROW('Übersicht Mitarbeitende'!A31)), COLUMN('Übersicht Mitarbeitende'!A31)), "")</f>
        <v/>
      </c>
      <c r="E35" s="31" t="str">
        <f t="array" ref="E35">IFERROR(INDEX('Übersicht Mitarbeitende'!$A:$P,SMALL(IF((IF($B$1&lt;&gt;"",'Übersicht Mitarbeitende'!$G$9:$G$108=$B$1,1)), ROW('Übersicht Mitarbeitende'!$B$9:$B$108)), ROW('Übersicht Mitarbeitende'!A31)), COLUMN('Übersicht Mitarbeitende'!A31)), "")</f>
        <v/>
      </c>
      <c r="G35" s="31" t="str">
        <f t="array" ref="G35">IFERROR(INDEX('Übersicht Mitarbeitende'!$A:$P,SMALL(IF((IF($B$1&lt;&gt;"",'Übersicht Mitarbeitende'!$H$9:$H$108=$B$1,1)), ROW('Übersicht Mitarbeitende'!$B$9:$B$108)), ROW('Übersicht Mitarbeitende'!A31)), COLUMN('Übersicht Mitarbeitende'!A31)), "")</f>
        <v/>
      </c>
      <c r="I35" s="31" t="str">
        <f t="array" ref="I35">IFERROR(INDEX('Übersicht Mitarbeitende'!$A:$P,SMALL(IF((IF($B$1&lt;&gt;"",'Übersicht Mitarbeitende'!$I$9:$I$108=$B$1,1)), ROW('Übersicht Mitarbeitende'!$B$9:$B$108)), ROW('Übersicht Mitarbeitende'!A31)), COLUMN('Übersicht Mitarbeitende'!A31)), "")</f>
        <v/>
      </c>
      <c r="K35" s="31" t="str">
        <f t="array" ref="K35">IFERROR(INDEX('Übersicht Mitarbeitende'!$A:$P,SMALL(IF((IF($B$1&lt;&gt;"",'Übersicht Mitarbeitende'!$J$9:$J$108=$B$1,1)), ROW('Übersicht Mitarbeitende'!$B$9:$B$108)), ROW('Übersicht Mitarbeitende'!A31)), COLUMN('Übersicht Mitarbeitende'!A31)), "")</f>
        <v/>
      </c>
      <c r="M35" s="31" t="str">
        <f t="array" ref="M35">IFERROR(INDEX('Übersicht Mitarbeitende'!$A:$P,SMALL(IF((IF($B$1&lt;&gt;"",'Übersicht Mitarbeitende'!$K$9:$K$108=$B$1,1)), ROW('Übersicht Mitarbeitende'!$B$9:$B$108)), ROW('Übersicht Mitarbeitende'!A31)), COLUMN('Übersicht Mitarbeitende'!A31)), "")</f>
        <v/>
      </c>
      <c r="O35" s="31" t="str">
        <f t="array" ref="O35">IFERROR(INDEX('Übersicht Mitarbeitende'!$A:$P,SMALL(IF((IF($B$1&lt;&gt;"",'Übersicht Mitarbeitende'!$L$9:$L$108=$B$1,1)), ROW('Übersicht Mitarbeitende'!$B$9:$B$108)), ROW('Übersicht Mitarbeitende'!A31)), COLUMN('Übersicht Mitarbeitende'!A31)), "")</f>
        <v/>
      </c>
      <c r="Q35" s="31" t="str">
        <f t="array" ref="Q35">IFERROR(INDEX('Übersicht Mitarbeitende'!$A:$P,SMALL(IF((IF($B$1&lt;&gt;"",'Übersicht Mitarbeitende'!$M$9:$M$108=$B$1,1)), ROW('Übersicht Mitarbeitende'!$B$9:$B$108)), ROW('Übersicht Mitarbeitende'!A31)), COLUMN('Übersicht Mitarbeitende'!A31)), "")</f>
        <v/>
      </c>
      <c r="S35" s="31" t="str">
        <f t="array" ref="S35">IFERROR(INDEX('Übersicht Mitarbeitende'!$A:$P,SMALL(IF((IF($B$1&lt;&gt;"",'Übersicht Mitarbeitende'!$N$9:$N$108=$B$1,1)), ROW('Übersicht Mitarbeitende'!$B$9:$B$108)), ROW('Übersicht Mitarbeitende'!A31)), COLUMN('Übersicht Mitarbeitende'!A31)), "")</f>
        <v/>
      </c>
      <c r="U35" s="31" t="str">
        <f t="array" ref="U35">IFERROR(INDEX('Übersicht Mitarbeitende'!$A:$P,SMALL(IF((IF($B$1&lt;&gt;"",'Übersicht Mitarbeitende'!$O$9:$O$108=$B$1,1)), ROW('Übersicht Mitarbeitende'!$B$9:$B$108)), ROW('Übersicht Mitarbeitende'!A31)), COLUMN('Übersicht Mitarbeitende'!A31)), "")</f>
        <v/>
      </c>
      <c r="W35" s="31" t="str">
        <f t="array" ref="W35">IFERROR(INDEX('Übersicht Mitarbeitende'!$A:$P,SMALL(IF((IF($B$1&lt;&gt;"",'Übersicht Mitarbeitende'!$P$9:$P$108=$B$1,1)), ROW('Übersicht Mitarbeitende'!$B$9:$B$108)), ROW('Übersicht Mitarbeitende'!A31)), COLUMN('Übersicht Mitarbeitende'!A31)), "")</f>
        <v/>
      </c>
    </row>
    <row r="36" spans="1:23" x14ac:dyDescent="0.2">
      <c r="A36" s="31" t="str">
        <f t="array" ref="A36">IFERROR(INDEX('Übersicht Mitarbeitende'!$A:$P,SMALL(IF((IF($B$1&lt;&gt;"",'Übersicht Mitarbeitende'!$E$9:$E$108=$B$1,1)), ROW('Übersicht Mitarbeitende'!$B$9:$C$108)), ROW('Übersicht Mitarbeitende'!A32)), COLUMN('Übersicht Mitarbeitende'!A32)), "")</f>
        <v/>
      </c>
      <c r="C36" s="31" t="str">
        <f t="array" ref="C36">IFERROR(INDEX('Übersicht Mitarbeitende'!$A:$P,SMALL(IF((IF($B$1&lt;&gt;"",'Übersicht Mitarbeitende'!$F$9:$F$108=$B$1,1)), ROW('Übersicht Mitarbeitende'!$B$9:$B$108)), ROW('Übersicht Mitarbeitende'!A32)), COLUMN('Übersicht Mitarbeitende'!A32)), "")</f>
        <v/>
      </c>
      <c r="E36" s="31" t="str">
        <f t="array" ref="E36">IFERROR(INDEX('Übersicht Mitarbeitende'!$A:$P,SMALL(IF((IF($B$1&lt;&gt;"",'Übersicht Mitarbeitende'!$G$9:$G$108=$B$1,1)), ROW('Übersicht Mitarbeitende'!$B$9:$B$108)), ROW('Übersicht Mitarbeitende'!A32)), COLUMN('Übersicht Mitarbeitende'!A32)), "")</f>
        <v/>
      </c>
      <c r="G36" s="31" t="str">
        <f t="array" ref="G36">IFERROR(INDEX('Übersicht Mitarbeitende'!$A:$P,SMALL(IF((IF($B$1&lt;&gt;"",'Übersicht Mitarbeitende'!$H$9:$H$108=$B$1,1)), ROW('Übersicht Mitarbeitende'!$B$9:$B$108)), ROW('Übersicht Mitarbeitende'!A32)), COLUMN('Übersicht Mitarbeitende'!A32)), "")</f>
        <v/>
      </c>
      <c r="I36" s="31" t="str">
        <f t="array" ref="I36">IFERROR(INDEX('Übersicht Mitarbeitende'!$A:$P,SMALL(IF((IF($B$1&lt;&gt;"",'Übersicht Mitarbeitende'!$I$9:$I$108=$B$1,1)), ROW('Übersicht Mitarbeitende'!$B$9:$B$108)), ROW('Übersicht Mitarbeitende'!A32)), COLUMN('Übersicht Mitarbeitende'!A32)), "")</f>
        <v/>
      </c>
      <c r="K36" s="31" t="str">
        <f t="array" ref="K36">IFERROR(INDEX('Übersicht Mitarbeitende'!$A:$P,SMALL(IF((IF($B$1&lt;&gt;"",'Übersicht Mitarbeitende'!$J$9:$J$108=$B$1,1)), ROW('Übersicht Mitarbeitende'!$B$9:$B$108)), ROW('Übersicht Mitarbeitende'!A32)), COLUMN('Übersicht Mitarbeitende'!A32)), "")</f>
        <v/>
      </c>
      <c r="M36" s="31" t="str">
        <f t="array" ref="M36">IFERROR(INDEX('Übersicht Mitarbeitende'!$A:$P,SMALL(IF((IF($B$1&lt;&gt;"",'Übersicht Mitarbeitende'!$K$9:$K$108=$B$1,1)), ROW('Übersicht Mitarbeitende'!$B$9:$B$108)), ROW('Übersicht Mitarbeitende'!A32)), COLUMN('Übersicht Mitarbeitende'!A32)), "")</f>
        <v/>
      </c>
      <c r="O36" s="31" t="str">
        <f t="array" ref="O36">IFERROR(INDEX('Übersicht Mitarbeitende'!$A:$P,SMALL(IF((IF($B$1&lt;&gt;"",'Übersicht Mitarbeitende'!$L$9:$L$108=$B$1,1)), ROW('Übersicht Mitarbeitende'!$B$9:$B$108)), ROW('Übersicht Mitarbeitende'!A32)), COLUMN('Übersicht Mitarbeitende'!A32)), "")</f>
        <v/>
      </c>
      <c r="Q36" s="31" t="str">
        <f t="array" ref="Q36">IFERROR(INDEX('Übersicht Mitarbeitende'!$A:$P,SMALL(IF((IF($B$1&lt;&gt;"",'Übersicht Mitarbeitende'!$M$9:$M$108=$B$1,1)), ROW('Übersicht Mitarbeitende'!$B$9:$B$108)), ROW('Übersicht Mitarbeitende'!A32)), COLUMN('Übersicht Mitarbeitende'!A32)), "")</f>
        <v/>
      </c>
      <c r="S36" s="31" t="str">
        <f t="array" ref="S36">IFERROR(INDEX('Übersicht Mitarbeitende'!$A:$P,SMALL(IF((IF($B$1&lt;&gt;"",'Übersicht Mitarbeitende'!$N$9:$N$108=$B$1,1)), ROW('Übersicht Mitarbeitende'!$B$9:$B$108)), ROW('Übersicht Mitarbeitende'!A32)), COLUMN('Übersicht Mitarbeitende'!A32)), "")</f>
        <v/>
      </c>
      <c r="U36" s="31" t="str">
        <f t="array" ref="U36">IFERROR(INDEX('Übersicht Mitarbeitende'!$A:$P,SMALL(IF((IF($B$1&lt;&gt;"",'Übersicht Mitarbeitende'!$O$9:$O$108=$B$1,1)), ROW('Übersicht Mitarbeitende'!$B$9:$B$108)), ROW('Übersicht Mitarbeitende'!A32)), COLUMN('Übersicht Mitarbeitende'!A32)), "")</f>
        <v/>
      </c>
      <c r="W36" s="31" t="str">
        <f t="array" ref="W36">IFERROR(INDEX('Übersicht Mitarbeitende'!$A:$P,SMALL(IF((IF($B$1&lt;&gt;"",'Übersicht Mitarbeitende'!$P$9:$P$108=$B$1,1)), ROW('Übersicht Mitarbeitende'!$B$9:$B$108)), ROW('Übersicht Mitarbeitende'!A32)), COLUMN('Übersicht Mitarbeitende'!A32)), "")</f>
        <v/>
      </c>
    </row>
    <row r="37" spans="1:23" x14ac:dyDescent="0.2">
      <c r="A37" s="31" t="str">
        <f t="array" ref="A37">IFERROR(INDEX('Übersicht Mitarbeitende'!$A:$P,SMALL(IF((IF($B$1&lt;&gt;"",'Übersicht Mitarbeitende'!$E$9:$E$108=$B$1,1)), ROW('Übersicht Mitarbeitende'!$B$9:$C$108)), ROW('Übersicht Mitarbeitende'!A33)), COLUMN('Übersicht Mitarbeitende'!A33)), "")</f>
        <v/>
      </c>
      <c r="C37" s="31" t="str">
        <f t="array" ref="C37">IFERROR(INDEX('Übersicht Mitarbeitende'!$A:$P,SMALL(IF((IF($B$1&lt;&gt;"",'Übersicht Mitarbeitende'!$F$9:$F$108=$B$1,1)), ROW('Übersicht Mitarbeitende'!$B$9:$B$108)), ROW('Übersicht Mitarbeitende'!A33)), COLUMN('Übersicht Mitarbeitende'!A33)), "")</f>
        <v/>
      </c>
      <c r="E37" s="31" t="str">
        <f t="array" ref="E37">IFERROR(INDEX('Übersicht Mitarbeitende'!$A:$P,SMALL(IF((IF($B$1&lt;&gt;"",'Übersicht Mitarbeitende'!$G$9:$G$108=$B$1,1)), ROW('Übersicht Mitarbeitende'!$B$9:$B$108)), ROW('Übersicht Mitarbeitende'!A33)), COLUMN('Übersicht Mitarbeitende'!A33)), "")</f>
        <v/>
      </c>
      <c r="G37" s="31" t="str">
        <f t="array" ref="G37">IFERROR(INDEX('Übersicht Mitarbeitende'!$A:$P,SMALL(IF((IF($B$1&lt;&gt;"",'Übersicht Mitarbeitende'!$H$9:$H$108=$B$1,1)), ROW('Übersicht Mitarbeitende'!$B$9:$B$108)), ROW('Übersicht Mitarbeitende'!A33)), COLUMN('Übersicht Mitarbeitende'!A33)), "")</f>
        <v/>
      </c>
      <c r="I37" s="31" t="str">
        <f t="array" ref="I37">IFERROR(INDEX('Übersicht Mitarbeitende'!$A:$P,SMALL(IF((IF($B$1&lt;&gt;"",'Übersicht Mitarbeitende'!$I$9:$I$108=$B$1,1)), ROW('Übersicht Mitarbeitende'!$B$9:$B$108)), ROW('Übersicht Mitarbeitende'!A33)), COLUMN('Übersicht Mitarbeitende'!A33)), "")</f>
        <v/>
      </c>
      <c r="K37" s="31" t="str">
        <f t="array" ref="K37">IFERROR(INDEX('Übersicht Mitarbeitende'!$A:$P,SMALL(IF((IF($B$1&lt;&gt;"",'Übersicht Mitarbeitende'!$J$9:$J$108=$B$1,1)), ROW('Übersicht Mitarbeitende'!$B$9:$B$108)), ROW('Übersicht Mitarbeitende'!A33)), COLUMN('Übersicht Mitarbeitende'!A33)), "")</f>
        <v/>
      </c>
      <c r="M37" s="31" t="str">
        <f t="array" ref="M37">IFERROR(INDEX('Übersicht Mitarbeitende'!$A:$P,SMALL(IF((IF($B$1&lt;&gt;"",'Übersicht Mitarbeitende'!$K$9:$K$108=$B$1,1)), ROW('Übersicht Mitarbeitende'!$B$9:$B$108)), ROW('Übersicht Mitarbeitende'!A33)), COLUMN('Übersicht Mitarbeitende'!A33)), "")</f>
        <v/>
      </c>
      <c r="O37" s="31" t="str">
        <f t="array" ref="O37">IFERROR(INDEX('Übersicht Mitarbeitende'!$A:$P,SMALL(IF((IF($B$1&lt;&gt;"",'Übersicht Mitarbeitende'!$L$9:$L$108=$B$1,1)), ROW('Übersicht Mitarbeitende'!$B$9:$B$108)), ROW('Übersicht Mitarbeitende'!A33)), COLUMN('Übersicht Mitarbeitende'!A33)), "")</f>
        <v/>
      </c>
      <c r="Q37" s="31" t="str">
        <f t="array" ref="Q37">IFERROR(INDEX('Übersicht Mitarbeitende'!$A:$P,SMALL(IF((IF($B$1&lt;&gt;"",'Übersicht Mitarbeitende'!$M$9:$M$108=$B$1,1)), ROW('Übersicht Mitarbeitende'!$B$9:$B$108)), ROW('Übersicht Mitarbeitende'!A33)), COLUMN('Übersicht Mitarbeitende'!A33)), "")</f>
        <v/>
      </c>
      <c r="S37" s="31" t="str">
        <f t="array" ref="S37">IFERROR(INDEX('Übersicht Mitarbeitende'!$A:$P,SMALL(IF((IF($B$1&lt;&gt;"",'Übersicht Mitarbeitende'!$N$9:$N$108=$B$1,1)), ROW('Übersicht Mitarbeitende'!$B$9:$B$108)), ROW('Übersicht Mitarbeitende'!A33)), COLUMN('Übersicht Mitarbeitende'!A33)), "")</f>
        <v/>
      </c>
      <c r="U37" s="31" t="str">
        <f t="array" ref="U37">IFERROR(INDEX('Übersicht Mitarbeitende'!$A:$P,SMALL(IF((IF($B$1&lt;&gt;"",'Übersicht Mitarbeitende'!$O$9:$O$108=$B$1,1)), ROW('Übersicht Mitarbeitende'!$B$9:$B$108)), ROW('Übersicht Mitarbeitende'!A33)), COLUMN('Übersicht Mitarbeitende'!A33)), "")</f>
        <v/>
      </c>
      <c r="W37" s="31" t="str">
        <f t="array" ref="W37">IFERROR(INDEX('Übersicht Mitarbeitende'!$A:$P,SMALL(IF((IF($B$1&lt;&gt;"",'Übersicht Mitarbeitende'!$P$9:$P$108=$B$1,1)), ROW('Übersicht Mitarbeitende'!$B$9:$B$108)), ROW('Übersicht Mitarbeitende'!A33)), COLUMN('Übersicht Mitarbeitende'!A33)), "")</f>
        <v/>
      </c>
    </row>
    <row r="38" spans="1:23" x14ac:dyDescent="0.2">
      <c r="A38" s="31" t="str">
        <f t="array" ref="A38">IFERROR(INDEX('Übersicht Mitarbeitende'!$A:$P,SMALL(IF((IF($B$1&lt;&gt;"",'Übersicht Mitarbeitende'!$E$9:$E$108=$B$1,1)), ROW('Übersicht Mitarbeitende'!$B$9:$C$108)), ROW('Übersicht Mitarbeitende'!A34)), COLUMN('Übersicht Mitarbeitende'!A34)), "")</f>
        <v/>
      </c>
      <c r="C38" s="31" t="str">
        <f t="array" ref="C38">IFERROR(INDEX('Übersicht Mitarbeitende'!$A:$P,SMALL(IF((IF($B$1&lt;&gt;"",'Übersicht Mitarbeitende'!$F$9:$F$108=$B$1,1)), ROW('Übersicht Mitarbeitende'!$B$9:$B$108)), ROW('Übersicht Mitarbeitende'!A34)), COLUMN('Übersicht Mitarbeitende'!A34)), "")</f>
        <v/>
      </c>
      <c r="E38" s="31" t="str">
        <f t="array" ref="E38">IFERROR(INDEX('Übersicht Mitarbeitende'!$A:$P,SMALL(IF((IF($B$1&lt;&gt;"",'Übersicht Mitarbeitende'!$G$9:$G$108=$B$1,1)), ROW('Übersicht Mitarbeitende'!$B$9:$B$108)), ROW('Übersicht Mitarbeitende'!A34)), COLUMN('Übersicht Mitarbeitende'!A34)), "")</f>
        <v/>
      </c>
      <c r="G38" s="31" t="str">
        <f t="array" ref="G38">IFERROR(INDEX('Übersicht Mitarbeitende'!$A:$P,SMALL(IF((IF($B$1&lt;&gt;"",'Übersicht Mitarbeitende'!$H$9:$H$108=$B$1,1)), ROW('Übersicht Mitarbeitende'!$B$9:$B$108)), ROW('Übersicht Mitarbeitende'!A34)), COLUMN('Übersicht Mitarbeitende'!A34)), "")</f>
        <v/>
      </c>
      <c r="I38" s="31" t="str">
        <f t="array" ref="I38">IFERROR(INDEX('Übersicht Mitarbeitende'!$A:$P,SMALL(IF((IF($B$1&lt;&gt;"",'Übersicht Mitarbeitende'!$I$9:$I$108=$B$1,1)), ROW('Übersicht Mitarbeitende'!$B$9:$B$108)), ROW('Übersicht Mitarbeitende'!A34)), COLUMN('Übersicht Mitarbeitende'!A34)), "")</f>
        <v/>
      </c>
      <c r="K38" s="31" t="str">
        <f t="array" ref="K38">IFERROR(INDEX('Übersicht Mitarbeitende'!$A:$P,SMALL(IF((IF($B$1&lt;&gt;"",'Übersicht Mitarbeitende'!$J$9:$J$108=$B$1,1)), ROW('Übersicht Mitarbeitende'!$B$9:$B$108)), ROW('Übersicht Mitarbeitende'!A34)), COLUMN('Übersicht Mitarbeitende'!A34)), "")</f>
        <v/>
      </c>
      <c r="M38" s="31" t="str">
        <f t="array" ref="M38">IFERROR(INDEX('Übersicht Mitarbeitende'!$A:$P,SMALL(IF((IF($B$1&lt;&gt;"",'Übersicht Mitarbeitende'!$K$9:$K$108=$B$1,1)), ROW('Übersicht Mitarbeitende'!$B$9:$B$108)), ROW('Übersicht Mitarbeitende'!A34)), COLUMN('Übersicht Mitarbeitende'!A34)), "")</f>
        <v/>
      </c>
      <c r="O38" s="31" t="str">
        <f t="array" ref="O38">IFERROR(INDEX('Übersicht Mitarbeitende'!$A:$P,SMALL(IF((IF($B$1&lt;&gt;"",'Übersicht Mitarbeitende'!$L$9:$L$108=$B$1,1)), ROW('Übersicht Mitarbeitende'!$B$9:$B$108)), ROW('Übersicht Mitarbeitende'!A34)), COLUMN('Übersicht Mitarbeitende'!A34)), "")</f>
        <v/>
      </c>
      <c r="Q38" s="31" t="str">
        <f t="array" ref="Q38">IFERROR(INDEX('Übersicht Mitarbeitende'!$A:$P,SMALL(IF((IF($B$1&lt;&gt;"",'Übersicht Mitarbeitende'!$M$9:$M$108=$B$1,1)), ROW('Übersicht Mitarbeitende'!$B$9:$B$108)), ROW('Übersicht Mitarbeitende'!A34)), COLUMN('Übersicht Mitarbeitende'!A34)), "")</f>
        <v/>
      </c>
      <c r="S38" s="31" t="str">
        <f t="array" ref="S38">IFERROR(INDEX('Übersicht Mitarbeitende'!$A:$P,SMALL(IF((IF($B$1&lt;&gt;"",'Übersicht Mitarbeitende'!$N$9:$N$108=$B$1,1)), ROW('Übersicht Mitarbeitende'!$B$9:$B$108)), ROW('Übersicht Mitarbeitende'!A34)), COLUMN('Übersicht Mitarbeitende'!A34)), "")</f>
        <v/>
      </c>
      <c r="U38" s="31" t="str">
        <f t="array" ref="U38">IFERROR(INDEX('Übersicht Mitarbeitende'!$A:$P,SMALL(IF((IF($B$1&lt;&gt;"",'Übersicht Mitarbeitende'!$O$9:$O$108=$B$1,1)), ROW('Übersicht Mitarbeitende'!$B$9:$B$108)), ROW('Übersicht Mitarbeitende'!A34)), COLUMN('Übersicht Mitarbeitende'!A34)), "")</f>
        <v/>
      </c>
      <c r="W38" s="31" t="str">
        <f t="array" ref="W38">IFERROR(INDEX('Übersicht Mitarbeitende'!$A:$P,SMALL(IF((IF($B$1&lt;&gt;"",'Übersicht Mitarbeitende'!$P$9:$P$108=$B$1,1)), ROW('Übersicht Mitarbeitende'!$B$9:$B$108)), ROW('Übersicht Mitarbeitende'!A34)), COLUMN('Übersicht Mitarbeitende'!A34)), "")</f>
        <v/>
      </c>
    </row>
    <row r="39" spans="1:23" x14ac:dyDescent="0.2">
      <c r="A39" s="31" t="str">
        <f t="array" ref="A39">IFERROR(INDEX('Übersicht Mitarbeitende'!$A:$P,SMALL(IF((IF($B$1&lt;&gt;"",'Übersicht Mitarbeitende'!$E$9:$E$108=$B$1,1)), ROW('Übersicht Mitarbeitende'!$B$9:$C$108)), ROW('Übersicht Mitarbeitende'!A35)), COLUMN('Übersicht Mitarbeitende'!A35)), "")</f>
        <v/>
      </c>
      <c r="C39" s="31" t="str">
        <f t="array" ref="C39">IFERROR(INDEX('Übersicht Mitarbeitende'!$A:$P,SMALL(IF((IF($B$1&lt;&gt;"",'Übersicht Mitarbeitende'!$F$9:$F$108=$B$1,1)), ROW('Übersicht Mitarbeitende'!$B$9:$B$108)), ROW('Übersicht Mitarbeitende'!A35)), COLUMN('Übersicht Mitarbeitende'!A35)), "")</f>
        <v/>
      </c>
      <c r="E39" s="31" t="str">
        <f t="array" ref="E39">IFERROR(INDEX('Übersicht Mitarbeitende'!$A:$P,SMALL(IF((IF($B$1&lt;&gt;"",'Übersicht Mitarbeitende'!$G$9:$G$108=$B$1,1)), ROW('Übersicht Mitarbeitende'!$B$9:$B$108)), ROW('Übersicht Mitarbeitende'!A35)), COLUMN('Übersicht Mitarbeitende'!A35)), "")</f>
        <v/>
      </c>
      <c r="G39" s="31" t="str">
        <f t="array" ref="G39">IFERROR(INDEX('Übersicht Mitarbeitende'!$A:$P,SMALL(IF((IF($B$1&lt;&gt;"",'Übersicht Mitarbeitende'!$H$9:$H$108=$B$1,1)), ROW('Übersicht Mitarbeitende'!$B$9:$B$108)), ROW('Übersicht Mitarbeitende'!A35)), COLUMN('Übersicht Mitarbeitende'!A35)), "")</f>
        <v/>
      </c>
      <c r="I39" s="31" t="str">
        <f t="array" ref="I39">IFERROR(INDEX('Übersicht Mitarbeitende'!$A:$P,SMALL(IF((IF($B$1&lt;&gt;"",'Übersicht Mitarbeitende'!$I$9:$I$108=$B$1,1)), ROW('Übersicht Mitarbeitende'!$B$9:$B$108)), ROW('Übersicht Mitarbeitende'!A35)), COLUMN('Übersicht Mitarbeitende'!A35)), "")</f>
        <v/>
      </c>
      <c r="K39" s="31" t="str">
        <f t="array" ref="K39">IFERROR(INDEX('Übersicht Mitarbeitende'!$A:$P,SMALL(IF((IF($B$1&lt;&gt;"",'Übersicht Mitarbeitende'!$J$9:$J$108=$B$1,1)), ROW('Übersicht Mitarbeitende'!$B$9:$B$108)), ROW('Übersicht Mitarbeitende'!A35)), COLUMN('Übersicht Mitarbeitende'!A35)), "")</f>
        <v/>
      </c>
      <c r="M39" s="31" t="str">
        <f t="array" ref="M39">IFERROR(INDEX('Übersicht Mitarbeitende'!$A:$P,SMALL(IF((IF($B$1&lt;&gt;"",'Übersicht Mitarbeitende'!$K$9:$K$108=$B$1,1)), ROW('Übersicht Mitarbeitende'!$B$9:$B$108)), ROW('Übersicht Mitarbeitende'!A35)), COLUMN('Übersicht Mitarbeitende'!A35)), "")</f>
        <v/>
      </c>
      <c r="O39" s="31" t="str">
        <f t="array" ref="O39">IFERROR(INDEX('Übersicht Mitarbeitende'!$A:$P,SMALL(IF((IF($B$1&lt;&gt;"",'Übersicht Mitarbeitende'!$L$9:$L$108=$B$1,1)), ROW('Übersicht Mitarbeitende'!$B$9:$B$108)), ROW('Übersicht Mitarbeitende'!A35)), COLUMN('Übersicht Mitarbeitende'!A35)), "")</f>
        <v/>
      </c>
      <c r="Q39" s="31" t="str">
        <f t="array" ref="Q39">IFERROR(INDEX('Übersicht Mitarbeitende'!$A:$P,SMALL(IF((IF($B$1&lt;&gt;"",'Übersicht Mitarbeitende'!$M$9:$M$108=$B$1,1)), ROW('Übersicht Mitarbeitende'!$B$9:$B$108)), ROW('Übersicht Mitarbeitende'!A35)), COLUMN('Übersicht Mitarbeitende'!A35)), "")</f>
        <v/>
      </c>
      <c r="S39" s="31" t="str">
        <f t="array" ref="S39">IFERROR(INDEX('Übersicht Mitarbeitende'!$A:$P,SMALL(IF((IF($B$1&lt;&gt;"",'Übersicht Mitarbeitende'!$N$9:$N$108=$B$1,1)), ROW('Übersicht Mitarbeitende'!$B$9:$B$108)), ROW('Übersicht Mitarbeitende'!A35)), COLUMN('Übersicht Mitarbeitende'!A35)), "")</f>
        <v/>
      </c>
      <c r="U39" s="31" t="str">
        <f t="array" ref="U39">IFERROR(INDEX('Übersicht Mitarbeitende'!$A:$P,SMALL(IF((IF($B$1&lt;&gt;"",'Übersicht Mitarbeitende'!$O$9:$O$108=$B$1,1)), ROW('Übersicht Mitarbeitende'!$B$9:$B$108)), ROW('Übersicht Mitarbeitende'!A35)), COLUMN('Übersicht Mitarbeitende'!A35)), "")</f>
        <v/>
      </c>
      <c r="W39" s="31" t="str">
        <f t="array" ref="W39">IFERROR(INDEX('Übersicht Mitarbeitende'!$A:$P,SMALL(IF((IF($B$1&lt;&gt;"",'Übersicht Mitarbeitende'!$P$9:$P$108=$B$1,1)), ROW('Übersicht Mitarbeitende'!$B$9:$B$108)), ROW('Übersicht Mitarbeitende'!A35)), COLUMN('Übersicht Mitarbeitende'!A35)), "")</f>
        <v/>
      </c>
    </row>
    <row r="40" spans="1:23" x14ac:dyDescent="0.2">
      <c r="A40" s="31" t="str">
        <f t="array" ref="A40">IFERROR(INDEX('Übersicht Mitarbeitende'!$A:$P,SMALL(IF((IF($B$1&lt;&gt;"",'Übersicht Mitarbeitende'!$E$9:$E$108=$B$1,1)), ROW('Übersicht Mitarbeitende'!$B$9:$C$108)), ROW('Übersicht Mitarbeitende'!A36)), COLUMN('Übersicht Mitarbeitende'!A36)), "")</f>
        <v/>
      </c>
      <c r="C40" s="31" t="str">
        <f t="array" ref="C40">IFERROR(INDEX('Übersicht Mitarbeitende'!$A:$P,SMALL(IF((IF($B$1&lt;&gt;"",'Übersicht Mitarbeitende'!$F$9:$F$108=$B$1,1)), ROW('Übersicht Mitarbeitende'!$B$9:$B$108)), ROW('Übersicht Mitarbeitende'!A36)), COLUMN('Übersicht Mitarbeitende'!A36)), "")</f>
        <v/>
      </c>
      <c r="E40" s="31" t="str">
        <f t="array" ref="E40">IFERROR(INDEX('Übersicht Mitarbeitende'!$A:$P,SMALL(IF((IF($B$1&lt;&gt;"",'Übersicht Mitarbeitende'!$G$9:$G$108=$B$1,1)), ROW('Übersicht Mitarbeitende'!$B$9:$B$108)), ROW('Übersicht Mitarbeitende'!A36)), COLUMN('Übersicht Mitarbeitende'!A36)), "")</f>
        <v/>
      </c>
      <c r="G40" s="31" t="str">
        <f t="array" ref="G40">IFERROR(INDEX('Übersicht Mitarbeitende'!$A:$P,SMALL(IF((IF($B$1&lt;&gt;"",'Übersicht Mitarbeitende'!$H$9:$H$108=$B$1,1)), ROW('Übersicht Mitarbeitende'!$B$9:$B$108)), ROW('Übersicht Mitarbeitende'!A36)), COLUMN('Übersicht Mitarbeitende'!A36)), "")</f>
        <v/>
      </c>
      <c r="I40" s="31" t="str">
        <f t="array" ref="I40">IFERROR(INDEX('Übersicht Mitarbeitende'!$A:$P,SMALL(IF((IF($B$1&lt;&gt;"",'Übersicht Mitarbeitende'!$I$9:$I$108=$B$1,1)), ROW('Übersicht Mitarbeitende'!$B$9:$B$108)), ROW('Übersicht Mitarbeitende'!A36)), COLUMN('Übersicht Mitarbeitende'!A36)), "")</f>
        <v/>
      </c>
      <c r="K40" s="31" t="str">
        <f t="array" ref="K40">IFERROR(INDEX('Übersicht Mitarbeitende'!$A:$P,SMALL(IF((IF($B$1&lt;&gt;"",'Übersicht Mitarbeitende'!$J$9:$J$108=$B$1,1)), ROW('Übersicht Mitarbeitende'!$B$9:$B$108)), ROW('Übersicht Mitarbeitende'!A36)), COLUMN('Übersicht Mitarbeitende'!A36)), "")</f>
        <v/>
      </c>
      <c r="M40" s="31" t="str">
        <f t="array" ref="M40">IFERROR(INDEX('Übersicht Mitarbeitende'!$A:$P,SMALL(IF((IF($B$1&lt;&gt;"",'Übersicht Mitarbeitende'!$K$9:$K$108=$B$1,1)), ROW('Übersicht Mitarbeitende'!$B$9:$B$108)), ROW('Übersicht Mitarbeitende'!A36)), COLUMN('Übersicht Mitarbeitende'!A36)), "")</f>
        <v/>
      </c>
      <c r="O40" s="31" t="str">
        <f t="array" ref="O40">IFERROR(INDEX('Übersicht Mitarbeitende'!$A:$P,SMALL(IF((IF($B$1&lt;&gt;"",'Übersicht Mitarbeitende'!$L$9:$L$108=$B$1,1)), ROW('Übersicht Mitarbeitende'!$B$9:$B$108)), ROW('Übersicht Mitarbeitende'!A36)), COLUMN('Übersicht Mitarbeitende'!A36)), "")</f>
        <v/>
      </c>
      <c r="Q40" s="31" t="str">
        <f t="array" ref="Q40">IFERROR(INDEX('Übersicht Mitarbeitende'!$A:$P,SMALL(IF((IF($B$1&lt;&gt;"",'Übersicht Mitarbeitende'!$M$9:$M$108=$B$1,1)), ROW('Übersicht Mitarbeitende'!$B$9:$B$108)), ROW('Übersicht Mitarbeitende'!A36)), COLUMN('Übersicht Mitarbeitende'!A36)), "")</f>
        <v/>
      </c>
      <c r="S40" s="31" t="str">
        <f t="array" ref="S40">IFERROR(INDEX('Übersicht Mitarbeitende'!$A:$P,SMALL(IF((IF($B$1&lt;&gt;"",'Übersicht Mitarbeitende'!$N$9:$N$108=$B$1,1)), ROW('Übersicht Mitarbeitende'!$B$9:$B$108)), ROW('Übersicht Mitarbeitende'!A36)), COLUMN('Übersicht Mitarbeitende'!A36)), "")</f>
        <v/>
      </c>
      <c r="U40" s="31" t="str">
        <f t="array" ref="U40">IFERROR(INDEX('Übersicht Mitarbeitende'!$A:$P,SMALL(IF((IF($B$1&lt;&gt;"",'Übersicht Mitarbeitende'!$O$9:$O$108=$B$1,1)), ROW('Übersicht Mitarbeitende'!$B$9:$B$108)), ROW('Übersicht Mitarbeitende'!A36)), COLUMN('Übersicht Mitarbeitende'!A36)), "")</f>
        <v/>
      </c>
      <c r="W40" s="31" t="str">
        <f t="array" ref="W40">IFERROR(INDEX('Übersicht Mitarbeitende'!$A:$P,SMALL(IF((IF($B$1&lt;&gt;"",'Übersicht Mitarbeitende'!$P$9:$P$108=$B$1,1)), ROW('Übersicht Mitarbeitende'!$B$9:$B$108)), ROW('Übersicht Mitarbeitende'!A36)), COLUMN('Übersicht Mitarbeitende'!A36)), "")</f>
        <v/>
      </c>
    </row>
    <row r="41" spans="1:23" x14ac:dyDescent="0.2">
      <c r="A41" s="31" t="str">
        <f t="array" ref="A41">IFERROR(INDEX('Übersicht Mitarbeitende'!$A:$P,SMALL(IF((IF($B$1&lt;&gt;"",'Übersicht Mitarbeitende'!$E$9:$E$108=$B$1,1)), ROW('Übersicht Mitarbeitende'!$B$9:$C$108)), ROW('Übersicht Mitarbeitende'!A37)), COLUMN('Übersicht Mitarbeitende'!A37)), "")</f>
        <v/>
      </c>
      <c r="C41" s="31" t="str">
        <f t="array" ref="C41">IFERROR(INDEX('Übersicht Mitarbeitende'!$A:$P,SMALL(IF((IF($B$1&lt;&gt;"",'Übersicht Mitarbeitende'!$F$9:$F$108=$B$1,1)), ROW('Übersicht Mitarbeitende'!$B$9:$B$108)), ROW('Übersicht Mitarbeitende'!A37)), COLUMN('Übersicht Mitarbeitende'!A37)), "")</f>
        <v/>
      </c>
      <c r="E41" s="31" t="str">
        <f t="array" ref="E41">IFERROR(INDEX('Übersicht Mitarbeitende'!$A:$P,SMALL(IF((IF($B$1&lt;&gt;"",'Übersicht Mitarbeitende'!$G$9:$G$108=$B$1,1)), ROW('Übersicht Mitarbeitende'!$B$9:$B$108)), ROW('Übersicht Mitarbeitende'!A37)), COLUMN('Übersicht Mitarbeitende'!A37)), "")</f>
        <v/>
      </c>
      <c r="G41" s="31" t="str">
        <f t="array" ref="G41">IFERROR(INDEX('Übersicht Mitarbeitende'!$A:$P,SMALL(IF((IF($B$1&lt;&gt;"",'Übersicht Mitarbeitende'!$H$9:$H$108=$B$1,1)), ROW('Übersicht Mitarbeitende'!$B$9:$B$108)), ROW('Übersicht Mitarbeitende'!A37)), COLUMN('Übersicht Mitarbeitende'!A37)), "")</f>
        <v/>
      </c>
      <c r="I41" s="31" t="str">
        <f t="array" ref="I41">IFERROR(INDEX('Übersicht Mitarbeitende'!$A:$P,SMALL(IF((IF($B$1&lt;&gt;"",'Übersicht Mitarbeitende'!$I$9:$I$108=$B$1,1)), ROW('Übersicht Mitarbeitende'!$B$9:$B$108)), ROW('Übersicht Mitarbeitende'!A37)), COLUMN('Übersicht Mitarbeitende'!A37)), "")</f>
        <v/>
      </c>
      <c r="K41" s="31" t="str">
        <f t="array" ref="K41">IFERROR(INDEX('Übersicht Mitarbeitende'!$A:$P,SMALL(IF((IF($B$1&lt;&gt;"",'Übersicht Mitarbeitende'!$J$9:$J$108=$B$1,1)), ROW('Übersicht Mitarbeitende'!$B$9:$B$108)), ROW('Übersicht Mitarbeitende'!A37)), COLUMN('Übersicht Mitarbeitende'!A37)), "")</f>
        <v/>
      </c>
      <c r="M41" s="31" t="str">
        <f t="array" ref="M41">IFERROR(INDEX('Übersicht Mitarbeitende'!$A:$P,SMALL(IF((IF($B$1&lt;&gt;"",'Übersicht Mitarbeitende'!$K$9:$K$108=$B$1,1)), ROW('Übersicht Mitarbeitende'!$B$9:$B$108)), ROW('Übersicht Mitarbeitende'!A37)), COLUMN('Übersicht Mitarbeitende'!A37)), "")</f>
        <v/>
      </c>
      <c r="O41" s="31" t="str">
        <f t="array" ref="O41">IFERROR(INDEX('Übersicht Mitarbeitende'!$A:$P,SMALL(IF((IF($B$1&lt;&gt;"",'Übersicht Mitarbeitende'!$L$9:$L$108=$B$1,1)), ROW('Übersicht Mitarbeitende'!$B$9:$B$108)), ROW('Übersicht Mitarbeitende'!A37)), COLUMN('Übersicht Mitarbeitende'!A37)), "")</f>
        <v/>
      </c>
      <c r="Q41" s="31" t="str">
        <f t="array" ref="Q41">IFERROR(INDEX('Übersicht Mitarbeitende'!$A:$P,SMALL(IF((IF($B$1&lt;&gt;"",'Übersicht Mitarbeitende'!$M$9:$M$108=$B$1,1)), ROW('Übersicht Mitarbeitende'!$B$9:$B$108)), ROW('Übersicht Mitarbeitende'!A37)), COLUMN('Übersicht Mitarbeitende'!A37)), "")</f>
        <v/>
      </c>
      <c r="S41" s="31" t="str">
        <f t="array" ref="S41">IFERROR(INDEX('Übersicht Mitarbeitende'!$A:$P,SMALL(IF((IF($B$1&lt;&gt;"",'Übersicht Mitarbeitende'!$N$9:$N$108=$B$1,1)), ROW('Übersicht Mitarbeitende'!$B$9:$B$108)), ROW('Übersicht Mitarbeitende'!A37)), COLUMN('Übersicht Mitarbeitende'!A37)), "")</f>
        <v/>
      </c>
      <c r="U41" s="31" t="str">
        <f t="array" ref="U41">IFERROR(INDEX('Übersicht Mitarbeitende'!$A:$P,SMALL(IF((IF($B$1&lt;&gt;"",'Übersicht Mitarbeitende'!$O$9:$O$108=$B$1,1)), ROW('Übersicht Mitarbeitende'!$B$9:$B$108)), ROW('Übersicht Mitarbeitende'!A37)), COLUMN('Übersicht Mitarbeitende'!A37)), "")</f>
        <v/>
      </c>
      <c r="W41" s="31" t="str">
        <f t="array" ref="W41">IFERROR(INDEX('Übersicht Mitarbeitende'!$A:$P,SMALL(IF((IF($B$1&lt;&gt;"",'Übersicht Mitarbeitende'!$P$9:$P$108=$B$1,1)), ROW('Übersicht Mitarbeitende'!$B$9:$B$108)), ROW('Übersicht Mitarbeitende'!A37)), COLUMN('Übersicht Mitarbeitende'!A37)), "")</f>
        <v/>
      </c>
    </row>
    <row r="42" spans="1:23" x14ac:dyDescent="0.2">
      <c r="A42" s="31" t="str">
        <f t="array" ref="A42">IFERROR(INDEX('Übersicht Mitarbeitende'!$A:$P,SMALL(IF((IF($B$1&lt;&gt;"",'Übersicht Mitarbeitende'!$E$9:$E$108=$B$1,1)), ROW('Übersicht Mitarbeitende'!$B$9:$C$108)), ROW('Übersicht Mitarbeitende'!A38)), COLUMN('Übersicht Mitarbeitende'!A38)), "")</f>
        <v/>
      </c>
      <c r="C42" s="31" t="str">
        <f t="array" ref="C42">IFERROR(INDEX('Übersicht Mitarbeitende'!$A:$P,SMALL(IF((IF($B$1&lt;&gt;"",'Übersicht Mitarbeitende'!$F$9:$F$108=$B$1,1)), ROW('Übersicht Mitarbeitende'!$B$9:$B$108)), ROW('Übersicht Mitarbeitende'!A38)), COLUMN('Übersicht Mitarbeitende'!A38)), "")</f>
        <v/>
      </c>
      <c r="E42" s="31" t="str">
        <f t="array" ref="E42">IFERROR(INDEX('Übersicht Mitarbeitende'!$A:$P,SMALL(IF((IF($B$1&lt;&gt;"",'Übersicht Mitarbeitende'!$G$9:$G$108=$B$1,1)), ROW('Übersicht Mitarbeitende'!$B$9:$B$108)), ROW('Übersicht Mitarbeitende'!A38)), COLUMN('Übersicht Mitarbeitende'!A38)), "")</f>
        <v/>
      </c>
      <c r="G42" s="31" t="str">
        <f t="array" ref="G42">IFERROR(INDEX('Übersicht Mitarbeitende'!$A:$P,SMALL(IF((IF($B$1&lt;&gt;"",'Übersicht Mitarbeitende'!$H$9:$H$108=$B$1,1)), ROW('Übersicht Mitarbeitende'!$B$9:$B$108)), ROW('Übersicht Mitarbeitende'!A38)), COLUMN('Übersicht Mitarbeitende'!A38)), "")</f>
        <v/>
      </c>
      <c r="I42" s="31" t="str">
        <f t="array" ref="I42">IFERROR(INDEX('Übersicht Mitarbeitende'!$A:$P,SMALL(IF((IF($B$1&lt;&gt;"",'Übersicht Mitarbeitende'!$I$9:$I$108=$B$1,1)), ROW('Übersicht Mitarbeitende'!$B$9:$B$108)), ROW('Übersicht Mitarbeitende'!A38)), COLUMN('Übersicht Mitarbeitende'!A38)), "")</f>
        <v/>
      </c>
      <c r="K42" s="31" t="str">
        <f t="array" ref="K42">IFERROR(INDEX('Übersicht Mitarbeitende'!$A:$P,SMALL(IF((IF($B$1&lt;&gt;"",'Übersicht Mitarbeitende'!$J$9:$J$108=$B$1,1)), ROW('Übersicht Mitarbeitende'!$B$9:$B$108)), ROW('Übersicht Mitarbeitende'!A38)), COLUMN('Übersicht Mitarbeitende'!A38)), "")</f>
        <v/>
      </c>
      <c r="M42" s="31" t="str">
        <f t="array" ref="M42">IFERROR(INDEX('Übersicht Mitarbeitende'!$A:$P,SMALL(IF((IF($B$1&lt;&gt;"",'Übersicht Mitarbeitende'!$K$9:$K$108=$B$1,1)), ROW('Übersicht Mitarbeitende'!$B$9:$B$108)), ROW('Übersicht Mitarbeitende'!A38)), COLUMN('Übersicht Mitarbeitende'!A38)), "")</f>
        <v/>
      </c>
      <c r="O42" s="31" t="str">
        <f t="array" ref="O42">IFERROR(INDEX('Übersicht Mitarbeitende'!$A:$P,SMALL(IF((IF($B$1&lt;&gt;"",'Übersicht Mitarbeitende'!$L$9:$L$108=$B$1,1)), ROW('Übersicht Mitarbeitende'!$B$9:$B$108)), ROW('Übersicht Mitarbeitende'!A38)), COLUMN('Übersicht Mitarbeitende'!A38)), "")</f>
        <v/>
      </c>
      <c r="Q42" s="31" t="str">
        <f t="array" ref="Q42">IFERROR(INDEX('Übersicht Mitarbeitende'!$A:$P,SMALL(IF((IF($B$1&lt;&gt;"",'Übersicht Mitarbeitende'!$M$9:$M$108=$B$1,1)), ROW('Übersicht Mitarbeitende'!$B$9:$B$108)), ROW('Übersicht Mitarbeitende'!A38)), COLUMN('Übersicht Mitarbeitende'!A38)), "")</f>
        <v/>
      </c>
      <c r="S42" s="31" t="str">
        <f t="array" ref="S42">IFERROR(INDEX('Übersicht Mitarbeitende'!$A:$P,SMALL(IF((IF($B$1&lt;&gt;"",'Übersicht Mitarbeitende'!$N$9:$N$108=$B$1,1)), ROW('Übersicht Mitarbeitende'!$B$9:$B$108)), ROW('Übersicht Mitarbeitende'!A38)), COLUMN('Übersicht Mitarbeitende'!A38)), "")</f>
        <v/>
      </c>
      <c r="U42" s="31" t="str">
        <f t="array" ref="U42">IFERROR(INDEX('Übersicht Mitarbeitende'!$A:$P,SMALL(IF((IF($B$1&lt;&gt;"",'Übersicht Mitarbeitende'!$O$9:$O$108=$B$1,1)), ROW('Übersicht Mitarbeitende'!$B$9:$B$108)), ROW('Übersicht Mitarbeitende'!A38)), COLUMN('Übersicht Mitarbeitende'!A38)), "")</f>
        <v/>
      </c>
      <c r="W42" s="31" t="str">
        <f t="array" ref="W42">IFERROR(INDEX('Übersicht Mitarbeitende'!$A:$P,SMALL(IF((IF($B$1&lt;&gt;"",'Übersicht Mitarbeitende'!$P$9:$P$108=$B$1,1)), ROW('Übersicht Mitarbeitende'!$B$9:$B$108)), ROW('Übersicht Mitarbeitende'!A38)), COLUMN('Übersicht Mitarbeitende'!A38)), "")</f>
        <v/>
      </c>
    </row>
    <row r="43" spans="1:23" x14ac:dyDescent="0.2">
      <c r="A43" s="31" t="str">
        <f t="array" ref="A43">IFERROR(INDEX('Übersicht Mitarbeitende'!$A:$P,SMALL(IF((IF($B$1&lt;&gt;"",'Übersicht Mitarbeitende'!$E$9:$E$108=$B$1,1)), ROW('Übersicht Mitarbeitende'!$B$9:$C$108)), ROW('Übersicht Mitarbeitende'!A39)), COLUMN('Übersicht Mitarbeitende'!A39)), "")</f>
        <v/>
      </c>
      <c r="C43" s="31" t="str">
        <f t="array" ref="C43">IFERROR(INDEX('Übersicht Mitarbeitende'!$A:$P,SMALL(IF((IF($B$1&lt;&gt;"",'Übersicht Mitarbeitende'!$F$9:$F$108=$B$1,1)), ROW('Übersicht Mitarbeitende'!$B$9:$B$108)), ROW('Übersicht Mitarbeitende'!A39)), COLUMN('Übersicht Mitarbeitende'!A39)), "")</f>
        <v/>
      </c>
      <c r="E43" s="31" t="str">
        <f t="array" ref="E43">IFERROR(INDEX('Übersicht Mitarbeitende'!$A:$P,SMALL(IF((IF($B$1&lt;&gt;"",'Übersicht Mitarbeitende'!$G$9:$G$108=$B$1,1)), ROW('Übersicht Mitarbeitende'!$B$9:$B$108)), ROW('Übersicht Mitarbeitende'!A39)), COLUMN('Übersicht Mitarbeitende'!A39)), "")</f>
        <v/>
      </c>
      <c r="G43" s="31" t="str">
        <f t="array" ref="G43">IFERROR(INDEX('Übersicht Mitarbeitende'!$A:$P,SMALL(IF((IF($B$1&lt;&gt;"",'Übersicht Mitarbeitende'!$H$9:$H$108=$B$1,1)), ROW('Übersicht Mitarbeitende'!$B$9:$B$108)), ROW('Übersicht Mitarbeitende'!A39)), COLUMN('Übersicht Mitarbeitende'!A39)), "")</f>
        <v/>
      </c>
      <c r="I43" s="31" t="str">
        <f t="array" ref="I43">IFERROR(INDEX('Übersicht Mitarbeitende'!$A:$P,SMALL(IF((IF($B$1&lt;&gt;"",'Übersicht Mitarbeitende'!$I$9:$I$108=$B$1,1)), ROW('Übersicht Mitarbeitende'!$B$9:$B$108)), ROW('Übersicht Mitarbeitende'!A39)), COLUMN('Übersicht Mitarbeitende'!A39)), "")</f>
        <v/>
      </c>
      <c r="K43" s="31" t="str">
        <f t="array" ref="K43">IFERROR(INDEX('Übersicht Mitarbeitende'!$A:$P,SMALL(IF((IF($B$1&lt;&gt;"",'Übersicht Mitarbeitende'!$J$9:$J$108=$B$1,1)), ROW('Übersicht Mitarbeitende'!$B$9:$B$108)), ROW('Übersicht Mitarbeitende'!A39)), COLUMN('Übersicht Mitarbeitende'!A39)), "")</f>
        <v/>
      </c>
      <c r="M43" s="31" t="str">
        <f t="array" ref="M43">IFERROR(INDEX('Übersicht Mitarbeitende'!$A:$P,SMALL(IF((IF($B$1&lt;&gt;"",'Übersicht Mitarbeitende'!$K$9:$K$108=$B$1,1)), ROW('Übersicht Mitarbeitende'!$B$9:$B$108)), ROW('Übersicht Mitarbeitende'!A39)), COLUMN('Übersicht Mitarbeitende'!A39)), "")</f>
        <v/>
      </c>
      <c r="O43" s="31" t="str">
        <f t="array" ref="O43">IFERROR(INDEX('Übersicht Mitarbeitende'!$A:$P,SMALL(IF((IF($B$1&lt;&gt;"",'Übersicht Mitarbeitende'!$L$9:$L$108=$B$1,1)), ROW('Übersicht Mitarbeitende'!$B$9:$B$108)), ROW('Übersicht Mitarbeitende'!A39)), COLUMN('Übersicht Mitarbeitende'!A39)), "")</f>
        <v/>
      </c>
      <c r="Q43" s="31" t="str">
        <f t="array" ref="Q43">IFERROR(INDEX('Übersicht Mitarbeitende'!$A:$P,SMALL(IF((IF($B$1&lt;&gt;"",'Übersicht Mitarbeitende'!$M$9:$M$108=$B$1,1)), ROW('Übersicht Mitarbeitende'!$B$9:$B$108)), ROW('Übersicht Mitarbeitende'!A39)), COLUMN('Übersicht Mitarbeitende'!A39)), "")</f>
        <v/>
      </c>
      <c r="S43" s="31" t="str">
        <f t="array" ref="S43">IFERROR(INDEX('Übersicht Mitarbeitende'!$A:$P,SMALL(IF((IF($B$1&lt;&gt;"",'Übersicht Mitarbeitende'!$N$9:$N$108=$B$1,1)), ROW('Übersicht Mitarbeitende'!$B$9:$B$108)), ROW('Übersicht Mitarbeitende'!A39)), COLUMN('Übersicht Mitarbeitende'!A39)), "")</f>
        <v/>
      </c>
      <c r="U43" s="31" t="str">
        <f t="array" ref="U43">IFERROR(INDEX('Übersicht Mitarbeitende'!$A:$P,SMALL(IF((IF($B$1&lt;&gt;"",'Übersicht Mitarbeitende'!$O$9:$O$108=$B$1,1)), ROW('Übersicht Mitarbeitende'!$B$9:$B$108)), ROW('Übersicht Mitarbeitende'!A39)), COLUMN('Übersicht Mitarbeitende'!A39)), "")</f>
        <v/>
      </c>
      <c r="W43" s="31" t="str">
        <f t="array" ref="W43">IFERROR(INDEX('Übersicht Mitarbeitende'!$A:$P,SMALL(IF((IF($B$1&lt;&gt;"",'Übersicht Mitarbeitende'!$P$9:$P$108=$B$1,1)), ROW('Übersicht Mitarbeitende'!$B$9:$B$108)), ROW('Übersicht Mitarbeitende'!A39)), COLUMN('Übersicht Mitarbeitende'!A39)), "")</f>
        <v/>
      </c>
    </row>
    <row r="44" spans="1:23" x14ac:dyDescent="0.2">
      <c r="A44" s="31" t="str">
        <f t="array" ref="A44">IFERROR(INDEX('Übersicht Mitarbeitende'!$A:$P,SMALL(IF((IF($B$1&lt;&gt;"",'Übersicht Mitarbeitende'!$E$9:$E$108=$B$1,1)), ROW('Übersicht Mitarbeitende'!$B$9:$C$108)), ROW('Übersicht Mitarbeitende'!A40)), COLUMN('Übersicht Mitarbeitende'!A40)), "")</f>
        <v/>
      </c>
      <c r="C44" s="31" t="str">
        <f t="array" ref="C44">IFERROR(INDEX('Übersicht Mitarbeitende'!$A:$P,SMALL(IF((IF($B$1&lt;&gt;"",'Übersicht Mitarbeitende'!$F$9:$F$108=$B$1,1)), ROW('Übersicht Mitarbeitende'!$B$9:$B$108)), ROW('Übersicht Mitarbeitende'!A40)), COLUMN('Übersicht Mitarbeitende'!A40)), "")</f>
        <v/>
      </c>
      <c r="E44" s="31" t="str">
        <f t="array" ref="E44">IFERROR(INDEX('Übersicht Mitarbeitende'!$A:$P,SMALL(IF((IF($B$1&lt;&gt;"",'Übersicht Mitarbeitende'!$G$9:$G$108=$B$1,1)), ROW('Übersicht Mitarbeitende'!$B$9:$B$108)), ROW('Übersicht Mitarbeitende'!A40)), COLUMN('Übersicht Mitarbeitende'!A40)), "")</f>
        <v/>
      </c>
      <c r="G44" s="31" t="str">
        <f t="array" ref="G44">IFERROR(INDEX('Übersicht Mitarbeitende'!$A:$P,SMALL(IF((IF($B$1&lt;&gt;"",'Übersicht Mitarbeitende'!$H$9:$H$108=$B$1,1)), ROW('Übersicht Mitarbeitende'!$B$9:$B$108)), ROW('Übersicht Mitarbeitende'!A40)), COLUMN('Übersicht Mitarbeitende'!A40)), "")</f>
        <v/>
      </c>
      <c r="I44" s="31" t="str">
        <f t="array" ref="I44">IFERROR(INDEX('Übersicht Mitarbeitende'!$A:$P,SMALL(IF((IF($B$1&lt;&gt;"",'Übersicht Mitarbeitende'!$I$9:$I$108=$B$1,1)), ROW('Übersicht Mitarbeitende'!$B$9:$B$108)), ROW('Übersicht Mitarbeitende'!A40)), COLUMN('Übersicht Mitarbeitende'!A40)), "")</f>
        <v/>
      </c>
      <c r="K44" s="31" t="str">
        <f t="array" ref="K44">IFERROR(INDEX('Übersicht Mitarbeitende'!$A:$P,SMALL(IF((IF($B$1&lt;&gt;"",'Übersicht Mitarbeitende'!$J$9:$J$108=$B$1,1)), ROW('Übersicht Mitarbeitende'!$B$9:$B$108)), ROW('Übersicht Mitarbeitende'!A40)), COLUMN('Übersicht Mitarbeitende'!A40)), "")</f>
        <v/>
      </c>
      <c r="M44" s="31" t="str">
        <f t="array" ref="M44">IFERROR(INDEX('Übersicht Mitarbeitende'!$A:$P,SMALL(IF((IF($B$1&lt;&gt;"",'Übersicht Mitarbeitende'!$K$9:$K$108=$B$1,1)), ROW('Übersicht Mitarbeitende'!$B$9:$B$108)), ROW('Übersicht Mitarbeitende'!A40)), COLUMN('Übersicht Mitarbeitende'!A40)), "")</f>
        <v/>
      </c>
      <c r="O44" s="31" t="str">
        <f t="array" ref="O44">IFERROR(INDEX('Übersicht Mitarbeitende'!$A:$P,SMALL(IF((IF($B$1&lt;&gt;"",'Übersicht Mitarbeitende'!$L$9:$L$108=$B$1,1)), ROW('Übersicht Mitarbeitende'!$B$9:$B$108)), ROW('Übersicht Mitarbeitende'!A40)), COLUMN('Übersicht Mitarbeitende'!A40)), "")</f>
        <v/>
      </c>
      <c r="Q44" s="31" t="str">
        <f t="array" ref="Q44">IFERROR(INDEX('Übersicht Mitarbeitende'!$A:$P,SMALL(IF((IF($B$1&lt;&gt;"",'Übersicht Mitarbeitende'!$M$9:$M$108=$B$1,1)), ROW('Übersicht Mitarbeitende'!$B$9:$B$108)), ROW('Übersicht Mitarbeitende'!A40)), COLUMN('Übersicht Mitarbeitende'!A40)), "")</f>
        <v/>
      </c>
      <c r="S44" s="31" t="str">
        <f t="array" ref="S44">IFERROR(INDEX('Übersicht Mitarbeitende'!$A:$P,SMALL(IF((IF($B$1&lt;&gt;"",'Übersicht Mitarbeitende'!$N$9:$N$108=$B$1,1)), ROW('Übersicht Mitarbeitende'!$B$9:$B$108)), ROW('Übersicht Mitarbeitende'!A40)), COLUMN('Übersicht Mitarbeitende'!A40)), "")</f>
        <v/>
      </c>
      <c r="U44" s="31" t="str">
        <f t="array" ref="U44">IFERROR(INDEX('Übersicht Mitarbeitende'!$A:$P,SMALL(IF((IF($B$1&lt;&gt;"",'Übersicht Mitarbeitende'!$O$9:$O$108=$B$1,1)), ROW('Übersicht Mitarbeitende'!$B$9:$B$108)), ROW('Übersicht Mitarbeitende'!A40)), COLUMN('Übersicht Mitarbeitende'!A40)), "")</f>
        <v/>
      </c>
      <c r="W44" s="31" t="str">
        <f t="array" ref="W44">IFERROR(INDEX('Übersicht Mitarbeitende'!$A:$P,SMALL(IF((IF($B$1&lt;&gt;"",'Übersicht Mitarbeitende'!$P$9:$P$108=$B$1,1)), ROW('Übersicht Mitarbeitende'!$B$9:$B$108)), ROW('Übersicht Mitarbeitende'!A40)), COLUMN('Übersicht Mitarbeitende'!A40)), "")</f>
        <v/>
      </c>
    </row>
    <row r="45" spans="1:23" x14ac:dyDescent="0.2">
      <c r="A45" s="31" t="str">
        <f t="array" ref="A45">IFERROR(INDEX('Übersicht Mitarbeitende'!$A:$P,SMALL(IF((IF($B$1&lt;&gt;"",'Übersicht Mitarbeitende'!$E$9:$E$108=$B$1,1)), ROW('Übersicht Mitarbeitende'!$B$9:$C$108)), ROW('Übersicht Mitarbeitende'!A41)), COLUMN('Übersicht Mitarbeitende'!A41)), "")</f>
        <v/>
      </c>
      <c r="C45" s="31" t="str">
        <f t="array" ref="C45">IFERROR(INDEX('Übersicht Mitarbeitende'!$A:$P,SMALL(IF((IF($B$1&lt;&gt;"",'Übersicht Mitarbeitende'!$F$9:$F$108=$B$1,1)), ROW('Übersicht Mitarbeitende'!$B$9:$B$108)), ROW('Übersicht Mitarbeitende'!A41)), COLUMN('Übersicht Mitarbeitende'!A41)), "")</f>
        <v/>
      </c>
      <c r="E45" s="31" t="str">
        <f t="array" ref="E45">IFERROR(INDEX('Übersicht Mitarbeitende'!$A:$P,SMALL(IF((IF($B$1&lt;&gt;"",'Übersicht Mitarbeitende'!$G$9:$G$108=$B$1,1)), ROW('Übersicht Mitarbeitende'!$B$9:$B$108)), ROW('Übersicht Mitarbeitende'!A41)), COLUMN('Übersicht Mitarbeitende'!A41)), "")</f>
        <v/>
      </c>
      <c r="G45" s="31" t="str">
        <f t="array" ref="G45">IFERROR(INDEX('Übersicht Mitarbeitende'!$A:$P,SMALL(IF((IF($B$1&lt;&gt;"",'Übersicht Mitarbeitende'!$H$9:$H$108=$B$1,1)), ROW('Übersicht Mitarbeitende'!$B$9:$B$108)), ROW('Übersicht Mitarbeitende'!A41)), COLUMN('Übersicht Mitarbeitende'!A41)), "")</f>
        <v/>
      </c>
      <c r="I45" s="31" t="str">
        <f t="array" ref="I45">IFERROR(INDEX('Übersicht Mitarbeitende'!$A:$P,SMALL(IF((IF($B$1&lt;&gt;"",'Übersicht Mitarbeitende'!$I$9:$I$108=$B$1,1)), ROW('Übersicht Mitarbeitende'!$B$9:$B$108)), ROW('Übersicht Mitarbeitende'!A41)), COLUMN('Übersicht Mitarbeitende'!A41)), "")</f>
        <v/>
      </c>
      <c r="K45" s="31" t="str">
        <f t="array" ref="K45">IFERROR(INDEX('Übersicht Mitarbeitende'!$A:$P,SMALL(IF((IF($B$1&lt;&gt;"",'Übersicht Mitarbeitende'!$J$9:$J$108=$B$1,1)), ROW('Übersicht Mitarbeitende'!$B$9:$B$108)), ROW('Übersicht Mitarbeitende'!A41)), COLUMN('Übersicht Mitarbeitende'!A41)), "")</f>
        <v/>
      </c>
      <c r="M45" s="31" t="str">
        <f t="array" ref="M45">IFERROR(INDEX('Übersicht Mitarbeitende'!$A:$P,SMALL(IF((IF($B$1&lt;&gt;"",'Übersicht Mitarbeitende'!$K$9:$K$108=$B$1,1)), ROW('Übersicht Mitarbeitende'!$B$9:$B$108)), ROW('Übersicht Mitarbeitende'!A41)), COLUMN('Übersicht Mitarbeitende'!A41)), "")</f>
        <v/>
      </c>
      <c r="O45" s="31" t="str">
        <f t="array" ref="O45">IFERROR(INDEX('Übersicht Mitarbeitende'!$A:$P,SMALL(IF((IF($B$1&lt;&gt;"",'Übersicht Mitarbeitende'!$L$9:$L$108=$B$1,1)), ROW('Übersicht Mitarbeitende'!$B$9:$B$108)), ROW('Übersicht Mitarbeitende'!A41)), COLUMN('Übersicht Mitarbeitende'!A41)), "")</f>
        <v/>
      </c>
      <c r="Q45" s="31" t="str">
        <f t="array" ref="Q45">IFERROR(INDEX('Übersicht Mitarbeitende'!$A:$P,SMALL(IF((IF($B$1&lt;&gt;"",'Übersicht Mitarbeitende'!$M$9:$M$108=$B$1,1)), ROW('Übersicht Mitarbeitende'!$B$9:$B$108)), ROW('Übersicht Mitarbeitende'!A41)), COLUMN('Übersicht Mitarbeitende'!A41)), "")</f>
        <v/>
      </c>
      <c r="S45" s="31" t="str">
        <f t="array" ref="S45">IFERROR(INDEX('Übersicht Mitarbeitende'!$A:$P,SMALL(IF((IF($B$1&lt;&gt;"",'Übersicht Mitarbeitende'!$N$9:$N$108=$B$1,1)), ROW('Übersicht Mitarbeitende'!$B$9:$B$108)), ROW('Übersicht Mitarbeitende'!A41)), COLUMN('Übersicht Mitarbeitende'!A41)), "")</f>
        <v/>
      </c>
      <c r="U45" s="31" t="str">
        <f t="array" ref="U45">IFERROR(INDEX('Übersicht Mitarbeitende'!$A:$P,SMALL(IF((IF($B$1&lt;&gt;"",'Übersicht Mitarbeitende'!$O$9:$O$108=$B$1,1)), ROW('Übersicht Mitarbeitende'!$B$9:$B$108)), ROW('Übersicht Mitarbeitende'!A41)), COLUMN('Übersicht Mitarbeitende'!A41)), "")</f>
        <v/>
      </c>
      <c r="W45" s="31" t="str">
        <f t="array" ref="W45">IFERROR(INDEX('Übersicht Mitarbeitende'!$A:$P,SMALL(IF((IF($B$1&lt;&gt;"",'Übersicht Mitarbeitende'!$P$9:$P$108=$B$1,1)), ROW('Übersicht Mitarbeitende'!$B$9:$B$108)), ROW('Übersicht Mitarbeitende'!A41)), COLUMN('Übersicht Mitarbeitende'!A41)), "")</f>
        <v/>
      </c>
    </row>
    <row r="46" spans="1:23" x14ac:dyDescent="0.2">
      <c r="A46" s="31" t="str">
        <f t="array" ref="A46">IFERROR(INDEX('Übersicht Mitarbeitende'!$A:$P,SMALL(IF((IF($B$1&lt;&gt;"",'Übersicht Mitarbeitende'!$E$9:$E$108=$B$1,1)), ROW('Übersicht Mitarbeitende'!$B$9:$C$108)), ROW('Übersicht Mitarbeitende'!A42)), COLUMN('Übersicht Mitarbeitende'!A42)), "")</f>
        <v/>
      </c>
      <c r="C46" s="31" t="str">
        <f t="array" ref="C46">IFERROR(INDEX('Übersicht Mitarbeitende'!$A:$P,SMALL(IF((IF($B$1&lt;&gt;"",'Übersicht Mitarbeitende'!$F$9:$F$108=$B$1,1)), ROW('Übersicht Mitarbeitende'!$B$9:$B$108)), ROW('Übersicht Mitarbeitende'!A42)), COLUMN('Übersicht Mitarbeitende'!A42)), "")</f>
        <v/>
      </c>
      <c r="E46" s="31" t="str">
        <f t="array" ref="E46">IFERROR(INDEX('Übersicht Mitarbeitende'!$A:$P,SMALL(IF((IF($B$1&lt;&gt;"",'Übersicht Mitarbeitende'!$G$9:$G$108=$B$1,1)), ROW('Übersicht Mitarbeitende'!$B$9:$B$108)), ROW('Übersicht Mitarbeitende'!A42)), COLUMN('Übersicht Mitarbeitende'!A42)), "")</f>
        <v/>
      </c>
      <c r="G46" s="31" t="str">
        <f t="array" ref="G46">IFERROR(INDEX('Übersicht Mitarbeitende'!$A:$P,SMALL(IF((IF($B$1&lt;&gt;"",'Übersicht Mitarbeitende'!$H$9:$H$108=$B$1,1)), ROW('Übersicht Mitarbeitende'!$B$9:$B$108)), ROW('Übersicht Mitarbeitende'!A42)), COLUMN('Übersicht Mitarbeitende'!A42)), "")</f>
        <v/>
      </c>
      <c r="I46" s="31" t="str">
        <f t="array" ref="I46">IFERROR(INDEX('Übersicht Mitarbeitende'!$A:$P,SMALL(IF((IF($B$1&lt;&gt;"",'Übersicht Mitarbeitende'!$I$9:$I$108=$B$1,1)), ROW('Übersicht Mitarbeitende'!$B$9:$B$108)), ROW('Übersicht Mitarbeitende'!A42)), COLUMN('Übersicht Mitarbeitende'!A42)), "")</f>
        <v/>
      </c>
      <c r="K46" s="31" t="str">
        <f t="array" ref="K46">IFERROR(INDEX('Übersicht Mitarbeitende'!$A:$P,SMALL(IF((IF($B$1&lt;&gt;"",'Übersicht Mitarbeitende'!$J$9:$J$108=$B$1,1)), ROW('Übersicht Mitarbeitende'!$B$9:$B$108)), ROW('Übersicht Mitarbeitende'!A42)), COLUMN('Übersicht Mitarbeitende'!A42)), "")</f>
        <v/>
      </c>
      <c r="M46" s="31" t="str">
        <f t="array" ref="M46">IFERROR(INDEX('Übersicht Mitarbeitende'!$A:$P,SMALL(IF((IF($B$1&lt;&gt;"",'Übersicht Mitarbeitende'!$K$9:$K$108=$B$1,1)), ROW('Übersicht Mitarbeitende'!$B$9:$B$108)), ROW('Übersicht Mitarbeitende'!A42)), COLUMN('Übersicht Mitarbeitende'!A42)), "")</f>
        <v/>
      </c>
      <c r="O46" s="31" t="str">
        <f t="array" ref="O46">IFERROR(INDEX('Übersicht Mitarbeitende'!$A:$P,SMALL(IF((IF($B$1&lt;&gt;"",'Übersicht Mitarbeitende'!$L$9:$L$108=$B$1,1)), ROW('Übersicht Mitarbeitende'!$B$9:$B$108)), ROW('Übersicht Mitarbeitende'!A42)), COLUMN('Übersicht Mitarbeitende'!A42)), "")</f>
        <v/>
      </c>
      <c r="Q46" s="31" t="str">
        <f t="array" ref="Q46">IFERROR(INDEX('Übersicht Mitarbeitende'!$A:$P,SMALL(IF((IF($B$1&lt;&gt;"",'Übersicht Mitarbeitende'!$M$9:$M$108=$B$1,1)), ROW('Übersicht Mitarbeitende'!$B$9:$B$108)), ROW('Übersicht Mitarbeitende'!A42)), COLUMN('Übersicht Mitarbeitende'!A42)), "")</f>
        <v/>
      </c>
      <c r="S46" s="31" t="str">
        <f t="array" ref="S46">IFERROR(INDEX('Übersicht Mitarbeitende'!$A:$P,SMALL(IF((IF($B$1&lt;&gt;"",'Übersicht Mitarbeitende'!$N$9:$N$108=$B$1,1)), ROW('Übersicht Mitarbeitende'!$B$9:$B$108)), ROW('Übersicht Mitarbeitende'!A42)), COLUMN('Übersicht Mitarbeitende'!A42)), "")</f>
        <v/>
      </c>
      <c r="U46" s="31" t="str">
        <f t="array" ref="U46">IFERROR(INDEX('Übersicht Mitarbeitende'!$A:$P,SMALL(IF((IF($B$1&lt;&gt;"",'Übersicht Mitarbeitende'!$O$9:$O$108=$B$1,1)), ROW('Übersicht Mitarbeitende'!$B$9:$B$108)), ROW('Übersicht Mitarbeitende'!A42)), COLUMN('Übersicht Mitarbeitende'!A42)), "")</f>
        <v/>
      </c>
      <c r="W46" s="31" t="str">
        <f t="array" ref="W46">IFERROR(INDEX('Übersicht Mitarbeitende'!$A:$P,SMALL(IF((IF($B$1&lt;&gt;"",'Übersicht Mitarbeitende'!$P$9:$P$108=$B$1,1)), ROW('Übersicht Mitarbeitende'!$B$9:$B$108)), ROW('Übersicht Mitarbeitende'!A42)), COLUMN('Übersicht Mitarbeitende'!A42)), "")</f>
        <v/>
      </c>
    </row>
    <row r="47" spans="1:23" x14ac:dyDescent="0.2">
      <c r="A47" s="31" t="str">
        <f t="array" ref="A47">IFERROR(INDEX('Übersicht Mitarbeitende'!$A:$P,SMALL(IF((IF($B$1&lt;&gt;"",'Übersicht Mitarbeitende'!$E$9:$E$108=$B$1,1)), ROW('Übersicht Mitarbeitende'!$B$9:$C$108)), ROW('Übersicht Mitarbeitende'!A43)), COLUMN('Übersicht Mitarbeitende'!A43)), "")</f>
        <v/>
      </c>
      <c r="C47" s="31" t="str">
        <f t="array" ref="C47">IFERROR(INDEX('Übersicht Mitarbeitende'!$A:$P,SMALL(IF((IF($B$1&lt;&gt;"",'Übersicht Mitarbeitende'!$F$9:$F$108=$B$1,1)), ROW('Übersicht Mitarbeitende'!$B$9:$B$108)), ROW('Übersicht Mitarbeitende'!A43)), COLUMN('Übersicht Mitarbeitende'!A43)), "")</f>
        <v/>
      </c>
      <c r="E47" s="31" t="str">
        <f t="array" ref="E47">IFERROR(INDEX('Übersicht Mitarbeitende'!$A:$P,SMALL(IF((IF($B$1&lt;&gt;"",'Übersicht Mitarbeitende'!$G$9:$G$108=$B$1,1)), ROW('Übersicht Mitarbeitende'!$B$9:$B$108)), ROW('Übersicht Mitarbeitende'!A43)), COLUMN('Übersicht Mitarbeitende'!A43)), "")</f>
        <v/>
      </c>
      <c r="G47" s="31" t="str">
        <f t="array" ref="G47">IFERROR(INDEX('Übersicht Mitarbeitende'!$A:$P,SMALL(IF((IF($B$1&lt;&gt;"",'Übersicht Mitarbeitende'!$H$9:$H$108=$B$1,1)), ROW('Übersicht Mitarbeitende'!$B$9:$B$108)), ROW('Übersicht Mitarbeitende'!A43)), COLUMN('Übersicht Mitarbeitende'!A43)), "")</f>
        <v/>
      </c>
      <c r="I47" s="31" t="str">
        <f t="array" ref="I47">IFERROR(INDEX('Übersicht Mitarbeitende'!$A:$P,SMALL(IF((IF($B$1&lt;&gt;"",'Übersicht Mitarbeitende'!$I$9:$I$108=$B$1,1)), ROW('Übersicht Mitarbeitende'!$B$9:$B$108)), ROW('Übersicht Mitarbeitende'!A43)), COLUMN('Übersicht Mitarbeitende'!A43)), "")</f>
        <v/>
      </c>
      <c r="K47" s="31" t="str">
        <f t="array" ref="K47">IFERROR(INDEX('Übersicht Mitarbeitende'!$A:$P,SMALL(IF((IF($B$1&lt;&gt;"",'Übersicht Mitarbeitende'!$J$9:$J$108=$B$1,1)), ROW('Übersicht Mitarbeitende'!$B$9:$B$108)), ROW('Übersicht Mitarbeitende'!A43)), COLUMN('Übersicht Mitarbeitende'!A43)), "")</f>
        <v/>
      </c>
      <c r="M47" s="31" t="str">
        <f t="array" ref="M47">IFERROR(INDEX('Übersicht Mitarbeitende'!$A:$P,SMALL(IF((IF($B$1&lt;&gt;"",'Übersicht Mitarbeitende'!$K$9:$K$108=$B$1,1)), ROW('Übersicht Mitarbeitende'!$B$9:$B$108)), ROW('Übersicht Mitarbeitende'!A43)), COLUMN('Übersicht Mitarbeitende'!A43)), "")</f>
        <v/>
      </c>
      <c r="O47" s="31" t="str">
        <f t="array" ref="O47">IFERROR(INDEX('Übersicht Mitarbeitende'!$A:$P,SMALL(IF((IF($B$1&lt;&gt;"",'Übersicht Mitarbeitende'!$L$9:$L$108=$B$1,1)), ROW('Übersicht Mitarbeitende'!$B$9:$B$108)), ROW('Übersicht Mitarbeitende'!A43)), COLUMN('Übersicht Mitarbeitende'!A43)), "")</f>
        <v/>
      </c>
      <c r="Q47" s="31" t="str">
        <f t="array" ref="Q47">IFERROR(INDEX('Übersicht Mitarbeitende'!$A:$P,SMALL(IF((IF($B$1&lt;&gt;"",'Übersicht Mitarbeitende'!$M$9:$M$108=$B$1,1)), ROW('Übersicht Mitarbeitende'!$B$9:$B$108)), ROW('Übersicht Mitarbeitende'!A43)), COLUMN('Übersicht Mitarbeitende'!A43)), "")</f>
        <v/>
      </c>
      <c r="S47" s="31" t="str">
        <f t="array" ref="S47">IFERROR(INDEX('Übersicht Mitarbeitende'!$A:$P,SMALL(IF((IF($B$1&lt;&gt;"",'Übersicht Mitarbeitende'!$N$9:$N$108=$B$1,1)), ROW('Übersicht Mitarbeitende'!$B$9:$B$108)), ROW('Übersicht Mitarbeitende'!A43)), COLUMN('Übersicht Mitarbeitende'!A43)), "")</f>
        <v/>
      </c>
      <c r="U47" s="31" t="str">
        <f t="array" ref="U47">IFERROR(INDEX('Übersicht Mitarbeitende'!$A:$P,SMALL(IF((IF($B$1&lt;&gt;"",'Übersicht Mitarbeitende'!$O$9:$O$108=$B$1,1)), ROW('Übersicht Mitarbeitende'!$B$9:$B$108)), ROW('Übersicht Mitarbeitende'!A43)), COLUMN('Übersicht Mitarbeitende'!A43)), "")</f>
        <v/>
      </c>
      <c r="W47" s="31" t="str">
        <f t="array" ref="W47">IFERROR(INDEX('Übersicht Mitarbeitende'!$A:$P,SMALL(IF((IF($B$1&lt;&gt;"",'Übersicht Mitarbeitende'!$P$9:$P$108=$B$1,1)), ROW('Übersicht Mitarbeitende'!$B$9:$B$108)), ROW('Übersicht Mitarbeitende'!A43)), COLUMN('Übersicht Mitarbeitende'!A43)), "")</f>
        <v/>
      </c>
    </row>
    <row r="48" spans="1:23" x14ac:dyDescent="0.2">
      <c r="A48" s="31" t="str">
        <f t="array" ref="A48">IFERROR(INDEX('Übersicht Mitarbeitende'!$A:$P,SMALL(IF((IF($B$1&lt;&gt;"",'Übersicht Mitarbeitende'!$E$9:$E$108=$B$1,1)), ROW('Übersicht Mitarbeitende'!$B$9:$C$108)), ROW('Übersicht Mitarbeitende'!A44)), COLUMN('Übersicht Mitarbeitende'!A44)), "")</f>
        <v/>
      </c>
      <c r="C48" s="31" t="str">
        <f t="array" ref="C48">IFERROR(INDEX('Übersicht Mitarbeitende'!$A:$P,SMALL(IF((IF($B$1&lt;&gt;"",'Übersicht Mitarbeitende'!$F$9:$F$108=$B$1,1)), ROW('Übersicht Mitarbeitende'!$B$9:$B$108)), ROW('Übersicht Mitarbeitende'!A44)), COLUMN('Übersicht Mitarbeitende'!A44)), "")</f>
        <v/>
      </c>
      <c r="E48" s="31" t="str">
        <f t="array" ref="E48">IFERROR(INDEX('Übersicht Mitarbeitende'!$A:$P,SMALL(IF((IF($B$1&lt;&gt;"",'Übersicht Mitarbeitende'!$G$9:$G$108=$B$1,1)), ROW('Übersicht Mitarbeitende'!$B$9:$B$108)), ROW('Übersicht Mitarbeitende'!A44)), COLUMN('Übersicht Mitarbeitende'!A44)), "")</f>
        <v/>
      </c>
      <c r="G48" s="31" t="str">
        <f t="array" ref="G48">IFERROR(INDEX('Übersicht Mitarbeitende'!$A:$P,SMALL(IF((IF($B$1&lt;&gt;"",'Übersicht Mitarbeitende'!$H$9:$H$108=$B$1,1)), ROW('Übersicht Mitarbeitende'!$B$9:$B$108)), ROW('Übersicht Mitarbeitende'!A44)), COLUMN('Übersicht Mitarbeitende'!A44)), "")</f>
        <v/>
      </c>
      <c r="I48" s="31" t="str">
        <f t="array" ref="I48">IFERROR(INDEX('Übersicht Mitarbeitende'!$A:$P,SMALL(IF((IF($B$1&lt;&gt;"",'Übersicht Mitarbeitende'!$I$9:$I$108=$B$1,1)), ROW('Übersicht Mitarbeitende'!$B$9:$B$108)), ROW('Übersicht Mitarbeitende'!A44)), COLUMN('Übersicht Mitarbeitende'!A44)), "")</f>
        <v/>
      </c>
      <c r="K48" s="31" t="str">
        <f t="array" ref="K48">IFERROR(INDEX('Übersicht Mitarbeitende'!$A:$P,SMALL(IF((IF($B$1&lt;&gt;"",'Übersicht Mitarbeitende'!$J$9:$J$108=$B$1,1)), ROW('Übersicht Mitarbeitende'!$B$9:$B$108)), ROW('Übersicht Mitarbeitende'!A44)), COLUMN('Übersicht Mitarbeitende'!A44)), "")</f>
        <v/>
      </c>
      <c r="M48" s="31" t="str">
        <f t="array" ref="M48">IFERROR(INDEX('Übersicht Mitarbeitende'!$A:$P,SMALL(IF((IF($B$1&lt;&gt;"",'Übersicht Mitarbeitende'!$K$9:$K$108=$B$1,1)), ROW('Übersicht Mitarbeitende'!$B$9:$B$108)), ROW('Übersicht Mitarbeitende'!A44)), COLUMN('Übersicht Mitarbeitende'!A44)), "")</f>
        <v/>
      </c>
      <c r="O48" s="31" t="str">
        <f t="array" ref="O48">IFERROR(INDEX('Übersicht Mitarbeitende'!$A:$P,SMALL(IF((IF($B$1&lt;&gt;"",'Übersicht Mitarbeitende'!$L$9:$L$108=$B$1,1)), ROW('Übersicht Mitarbeitende'!$B$9:$B$108)), ROW('Übersicht Mitarbeitende'!A44)), COLUMN('Übersicht Mitarbeitende'!A44)), "")</f>
        <v/>
      </c>
      <c r="Q48" s="31" t="str">
        <f t="array" ref="Q48">IFERROR(INDEX('Übersicht Mitarbeitende'!$A:$P,SMALL(IF((IF($B$1&lt;&gt;"",'Übersicht Mitarbeitende'!$M$9:$M$108=$B$1,1)), ROW('Übersicht Mitarbeitende'!$B$9:$B$108)), ROW('Übersicht Mitarbeitende'!A44)), COLUMN('Übersicht Mitarbeitende'!A44)), "")</f>
        <v/>
      </c>
      <c r="S48" s="31" t="str">
        <f t="array" ref="S48">IFERROR(INDEX('Übersicht Mitarbeitende'!$A:$P,SMALL(IF((IF($B$1&lt;&gt;"",'Übersicht Mitarbeitende'!$N$9:$N$108=$B$1,1)), ROW('Übersicht Mitarbeitende'!$B$9:$B$108)), ROW('Übersicht Mitarbeitende'!A44)), COLUMN('Übersicht Mitarbeitende'!A44)), "")</f>
        <v/>
      </c>
      <c r="U48" s="31" t="str">
        <f t="array" ref="U48">IFERROR(INDEX('Übersicht Mitarbeitende'!$A:$P,SMALL(IF((IF($B$1&lt;&gt;"",'Übersicht Mitarbeitende'!$O$9:$O$108=$B$1,1)), ROW('Übersicht Mitarbeitende'!$B$9:$B$108)), ROW('Übersicht Mitarbeitende'!A44)), COLUMN('Übersicht Mitarbeitende'!A44)), "")</f>
        <v/>
      </c>
      <c r="W48" s="31" t="str">
        <f t="array" ref="W48">IFERROR(INDEX('Übersicht Mitarbeitende'!$A:$P,SMALL(IF((IF($B$1&lt;&gt;"",'Übersicht Mitarbeitende'!$P$9:$P$108=$B$1,1)), ROW('Übersicht Mitarbeitende'!$B$9:$B$108)), ROW('Übersicht Mitarbeitende'!A44)), COLUMN('Übersicht Mitarbeitende'!A44)), "")</f>
        <v/>
      </c>
    </row>
    <row r="49" spans="1:23" x14ac:dyDescent="0.2">
      <c r="A49" s="31" t="str">
        <f t="array" ref="A49">IFERROR(INDEX('Übersicht Mitarbeitende'!$A:$P,SMALL(IF((IF($B$1&lt;&gt;"",'Übersicht Mitarbeitende'!$E$9:$E$108=$B$1,1)), ROW('Übersicht Mitarbeitende'!$B$9:$C$108)), ROW('Übersicht Mitarbeitende'!A45)), COLUMN('Übersicht Mitarbeitende'!A45)), "")</f>
        <v/>
      </c>
      <c r="C49" s="31" t="str">
        <f t="array" ref="C49">IFERROR(INDEX('Übersicht Mitarbeitende'!$A:$P,SMALL(IF((IF($B$1&lt;&gt;"",'Übersicht Mitarbeitende'!$F$9:$F$108=$B$1,1)), ROW('Übersicht Mitarbeitende'!$B$9:$B$108)), ROW('Übersicht Mitarbeitende'!A45)), COLUMN('Übersicht Mitarbeitende'!A45)), "")</f>
        <v/>
      </c>
      <c r="E49" s="31" t="str">
        <f t="array" ref="E49">IFERROR(INDEX('Übersicht Mitarbeitende'!$A:$P,SMALL(IF((IF($B$1&lt;&gt;"",'Übersicht Mitarbeitende'!$G$9:$G$108=$B$1,1)), ROW('Übersicht Mitarbeitende'!$B$9:$B$108)), ROW('Übersicht Mitarbeitende'!A45)), COLUMN('Übersicht Mitarbeitende'!A45)), "")</f>
        <v/>
      </c>
      <c r="G49" s="31" t="str">
        <f t="array" ref="G49">IFERROR(INDEX('Übersicht Mitarbeitende'!$A:$P,SMALL(IF((IF($B$1&lt;&gt;"",'Übersicht Mitarbeitende'!$H$9:$H$108=$B$1,1)), ROW('Übersicht Mitarbeitende'!$B$9:$B$108)), ROW('Übersicht Mitarbeitende'!A45)), COLUMN('Übersicht Mitarbeitende'!A45)), "")</f>
        <v/>
      </c>
      <c r="I49" s="31" t="str">
        <f t="array" ref="I49">IFERROR(INDEX('Übersicht Mitarbeitende'!$A:$P,SMALL(IF((IF($B$1&lt;&gt;"",'Übersicht Mitarbeitende'!$I$9:$I$108=$B$1,1)), ROW('Übersicht Mitarbeitende'!$B$9:$B$108)), ROW('Übersicht Mitarbeitende'!A45)), COLUMN('Übersicht Mitarbeitende'!A45)), "")</f>
        <v/>
      </c>
      <c r="K49" s="31" t="str">
        <f t="array" ref="K49">IFERROR(INDEX('Übersicht Mitarbeitende'!$A:$P,SMALL(IF((IF($B$1&lt;&gt;"",'Übersicht Mitarbeitende'!$J$9:$J$108=$B$1,1)), ROW('Übersicht Mitarbeitende'!$B$9:$B$108)), ROW('Übersicht Mitarbeitende'!A45)), COLUMN('Übersicht Mitarbeitende'!A45)), "")</f>
        <v/>
      </c>
      <c r="M49" s="31" t="str">
        <f t="array" ref="M49">IFERROR(INDEX('Übersicht Mitarbeitende'!$A:$P,SMALL(IF((IF($B$1&lt;&gt;"",'Übersicht Mitarbeitende'!$K$9:$K$108=$B$1,1)), ROW('Übersicht Mitarbeitende'!$B$9:$B$108)), ROW('Übersicht Mitarbeitende'!A45)), COLUMN('Übersicht Mitarbeitende'!A45)), "")</f>
        <v/>
      </c>
      <c r="O49" s="31" t="str">
        <f t="array" ref="O49">IFERROR(INDEX('Übersicht Mitarbeitende'!$A:$P,SMALL(IF((IF($B$1&lt;&gt;"",'Übersicht Mitarbeitende'!$L$9:$L$108=$B$1,1)), ROW('Übersicht Mitarbeitende'!$B$9:$B$108)), ROW('Übersicht Mitarbeitende'!A45)), COLUMN('Übersicht Mitarbeitende'!A45)), "")</f>
        <v/>
      </c>
      <c r="Q49" s="31" t="str">
        <f t="array" ref="Q49">IFERROR(INDEX('Übersicht Mitarbeitende'!$A:$P,SMALL(IF((IF($B$1&lt;&gt;"",'Übersicht Mitarbeitende'!$M$9:$M$108=$B$1,1)), ROW('Übersicht Mitarbeitende'!$B$9:$B$108)), ROW('Übersicht Mitarbeitende'!A45)), COLUMN('Übersicht Mitarbeitende'!A45)), "")</f>
        <v/>
      </c>
      <c r="S49" s="31" t="str">
        <f t="array" ref="S49">IFERROR(INDEX('Übersicht Mitarbeitende'!$A:$P,SMALL(IF((IF($B$1&lt;&gt;"",'Übersicht Mitarbeitende'!$N$9:$N$108=$B$1,1)), ROW('Übersicht Mitarbeitende'!$B$9:$B$108)), ROW('Übersicht Mitarbeitende'!A45)), COLUMN('Übersicht Mitarbeitende'!A45)), "")</f>
        <v/>
      </c>
      <c r="U49" s="31" t="str">
        <f t="array" ref="U49">IFERROR(INDEX('Übersicht Mitarbeitende'!$A:$P,SMALL(IF((IF($B$1&lt;&gt;"",'Übersicht Mitarbeitende'!$O$9:$O$108=$B$1,1)), ROW('Übersicht Mitarbeitende'!$B$9:$B$108)), ROW('Übersicht Mitarbeitende'!A45)), COLUMN('Übersicht Mitarbeitende'!A45)), "")</f>
        <v/>
      </c>
      <c r="W49" s="31" t="str">
        <f t="array" ref="W49">IFERROR(INDEX('Übersicht Mitarbeitende'!$A:$P,SMALL(IF((IF($B$1&lt;&gt;"",'Übersicht Mitarbeitende'!$P$9:$P$108=$B$1,1)), ROW('Übersicht Mitarbeitende'!$B$9:$B$108)), ROW('Übersicht Mitarbeitende'!A45)), COLUMN('Übersicht Mitarbeitende'!A45)), "")</f>
        <v/>
      </c>
    </row>
    <row r="50" spans="1:23" x14ac:dyDescent="0.2">
      <c r="A50" s="31" t="str">
        <f t="array" ref="A50">IFERROR(INDEX('Übersicht Mitarbeitende'!$A:$P,SMALL(IF((IF($B$1&lt;&gt;"",'Übersicht Mitarbeitende'!$E$9:$E$108=$B$1,1)), ROW('Übersicht Mitarbeitende'!$B$9:$C$108)), ROW('Übersicht Mitarbeitende'!A46)), COLUMN('Übersicht Mitarbeitende'!A46)), "")</f>
        <v/>
      </c>
      <c r="C50" s="31" t="str">
        <f t="array" ref="C50">IFERROR(INDEX('Übersicht Mitarbeitende'!$A:$P,SMALL(IF((IF($B$1&lt;&gt;"",'Übersicht Mitarbeitende'!$F$9:$F$108=$B$1,1)), ROW('Übersicht Mitarbeitende'!$B$9:$B$108)), ROW('Übersicht Mitarbeitende'!A46)), COLUMN('Übersicht Mitarbeitende'!A46)), "")</f>
        <v/>
      </c>
      <c r="E50" s="31" t="str">
        <f t="array" ref="E50">IFERROR(INDEX('Übersicht Mitarbeitende'!$A:$P,SMALL(IF((IF($B$1&lt;&gt;"",'Übersicht Mitarbeitende'!$G$9:$G$108=$B$1,1)), ROW('Übersicht Mitarbeitende'!$B$9:$B$108)), ROW('Übersicht Mitarbeitende'!A46)), COLUMN('Übersicht Mitarbeitende'!A46)), "")</f>
        <v/>
      </c>
      <c r="G50" s="31" t="str">
        <f t="array" ref="G50">IFERROR(INDEX('Übersicht Mitarbeitende'!$A:$P,SMALL(IF((IF($B$1&lt;&gt;"",'Übersicht Mitarbeitende'!$H$9:$H$108=$B$1,1)), ROW('Übersicht Mitarbeitende'!$B$9:$B$108)), ROW('Übersicht Mitarbeitende'!A46)), COLUMN('Übersicht Mitarbeitende'!A46)), "")</f>
        <v/>
      </c>
      <c r="I50" s="31" t="str">
        <f t="array" ref="I50">IFERROR(INDEX('Übersicht Mitarbeitende'!$A:$P,SMALL(IF((IF($B$1&lt;&gt;"",'Übersicht Mitarbeitende'!$I$9:$I$108=$B$1,1)), ROW('Übersicht Mitarbeitende'!$B$9:$B$108)), ROW('Übersicht Mitarbeitende'!A46)), COLUMN('Übersicht Mitarbeitende'!A46)), "")</f>
        <v/>
      </c>
      <c r="K50" s="31" t="str">
        <f t="array" ref="K50">IFERROR(INDEX('Übersicht Mitarbeitende'!$A:$P,SMALL(IF((IF($B$1&lt;&gt;"",'Übersicht Mitarbeitende'!$J$9:$J$108=$B$1,1)), ROW('Übersicht Mitarbeitende'!$B$9:$B$108)), ROW('Übersicht Mitarbeitende'!A46)), COLUMN('Übersicht Mitarbeitende'!A46)), "")</f>
        <v/>
      </c>
      <c r="M50" s="31" t="str">
        <f t="array" ref="M50">IFERROR(INDEX('Übersicht Mitarbeitende'!$A:$P,SMALL(IF((IF($B$1&lt;&gt;"",'Übersicht Mitarbeitende'!$K$9:$K$108=$B$1,1)), ROW('Übersicht Mitarbeitende'!$B$9:$B$108)), ROW('Übersicht Mitarbeitende'!A46)), COLUMN('Übersicht Mitarbeitende'!A46)), "")</f>
        <v/>
      </c>
      <c r="O50" s="31" t="str">
        <f t="array" ref="O50">IFERROR(INDEX('Übersicht Mitarbeitende'!$A:$P,SMALL(IF((IF($B$1&lt;&gt;"",'Übersicht Mitarbeitende'!$L$9:$L$108=$B$1,1)), ROW('Übersicht Mitarbeitende'!$B$9:$B$108)), ROW('Übersicht Mitarbeitende'!A46)), COLUMN('Übersicht Mitarbeitende'!A46)), "")</f>
        <v/>
      </c>
      <c r="Q50" s="31" t="str">
        <f t="array" ref="Q50">IFERROR(INDEX('Übersicht Mitarbeitende'!$A:$P,SMALL(IF((IF($B$1&lt;&gt;"",'Übersicht Mitarbeitende'!$M$9:$M$108=$B$1,1)), ROW('Übersicht Mitarbeitende'!$B$9:$B$108)), ROW('Übersicht Mitarbeitende'!A46)), COLUMN('Übersicht Mitarbeitende'!A46)), "")</f>
        <v/>
      </c>
      <c r="S50" s="31" t="str">
        <f t="array" ref="S50">IFERROR(INDEX('Übersicht Mitarbeitende'!$A:$P,SMALL(IF((IF($B$1&lt;&gt;"",'Übersicht Mitarbeitende'!$N$9:$N$108=$B$1,1)), ROW('Übersicht Mitarbeitende'!$B$9:$B$108)), ROW('Übersicht Mitarbeitende'!A46)), COLUMN('Übersicht Mitarbeitende'!A46)), "")</f>
        <v/>
      </c>
      <c r="U50" s="31" t="str">
        <f t="array" ref="U50">IFERROR(INDEX('Übersicht Mitarbeitende'!$A:$P,SMALL(IF((IF($B$1&lt;&gt;"",'Übersicht Mitarbeitende'!$O$9:$O$108=$B$1,1)), ROW('Übersicht Mitarbeitende'!$B$9:$B$108)), ROW('Übersicht Mitarbeitende'!A46)), COLUMN('Übersicht Mitarbeitende'!A46)), "")</f>
        <v/>
      </c>
      <c r="W50" s="31" t="str">
        <f t="array" ref="W50">IFERROR(INDEX('Übersicht Mitarbeitende'!$A:$P,SMALL(IF((IF($B$1&lt;&gt;"",'Übersicht Mitarbeitende'!$P$9:$P$108=$B$1,1)), ROW('Übersicht Mitarbeitende'!$B$9:$B$108)), ROW('Übersicht Mitarbeitende'!A46)), COLUMN('Übersicht Mitarbeitende'!A46)), "")</f>
        <v/>
      </c>
    </row>
    <row r="51" spans="1:23" x14ac:dyDescent="0.2">
      <c r="A51" s="31" t="str">
        <f t="array" ref="A51">IFERROR(INDEX('Übersicht Mitarbeitende'!$A:$P,SMALL(IF((IF($B$1&lt;&gt;"",'Übersicht Mitarbeitende'!$E$9:$E$108=$B$1,1)), ROW('Übersicht Mitarbeitende'!$B$9:$C$108)), ROW('Übersicht Mitarbeitende'!A47)), COLUMN('Übersicht Mitarbeitende'!A47)), "")</f>
        <v/>
      </c>
      <c r="C51" s="31" t="str">
        <f t="array" ref="C51">IFERROR(INDEX('Übersicht Mitarbeitende'!$A:$P,SMALL(IF((IF($B$1&lt;&gt;"",'Übersicht Mitarbeitende'!$F$9:$F$108=$B$1,1)), ROW('Übersicht Mitarbeitende'!$B$9:$B$108)), ROW('Übersicht Mitarbeitende'!A47)), COLUMN('Übersicht Mitarbeitende'!A47)), "")</f>
        <v/>
      </c>
      <c r="E51" s="31" t="str">
        <f t="array" ref="E51">IFERROR(INDEX('Übersicht Mitarbeitende'!$A:$P,SMALL(IF((IF($B$1&lt;&gt;"",'Übersicht Mitarbeitende'!$G$9:$G$108=$B$1,1)), ROW('Übersicht Mitarbeitende'!$B$9:$B$108)), ROW('Übersicht Mitarbeitende'!A47)), COLUMN('Übersicht Mitarbeitende'!A47)), "")</f>
        <v/>
      </c>
      <c r="G51" s="31" t="str">
        <f t="array" ref="G51">IFERROR(INDEX('Übersicht Mitarbeitende'!$A:$P,SMALL(IF((IF($B$1&lt;&gt;"",'Übersicht Mitarbeitende'!$H$9:$H$108=$B$1,1)), ROW('Übersicht Mitarbeitende'!$B$9:$B$108)), ROW('Übersicht Mitarbeitende'!A47)), COLUMN('Übersicht Mitarbeitende'!A47)), "")</f>
        <v/>
      </c>
      <c r="I51" s="31" t="str">
        <f t="array" ref="I51">IFERROR(INDEX('Übersicht Mitarbeitende'!$A:$P,SMALL(IF((IF($B$1&lt;&gt;"",'Übersicht Mitarbeitende'!$I$9:$I$108=$B$1,1)), ROW('Übersicht Mitarbeitende'!$B$9:$B$108)), ROW('Übersicht Mitarbeitende'!A47)), COLUMN('Übersicht Mitarbeitende'!A47)), "")</f>
        <v/>
      </c>
      <c r="K51" s="31" t="str">
        <f t="array" ref="K51">IFERROR(INDEX('Übersicht Mitarbeitende'!$A:$P,SMALL(IF((IF($B$1&lt;&gt;"",'Übersicht Mitarbeitende'!$J$9:$J$108=$B$1,1)), ROW('Übersicht Mitarbeitende'!$B$9:$B$108)), ROW('Übersicht Mitarbeitende'!A47)), COLUMN('Übersicht Mitarbeitende'!A47)), "")</f>
        <v/>
      </c>
      <c r="M51" s="31" t="str">
        <f t="array" ref="M51">IFERROR(INDEX('Übersicht Mitarbeitende'!$A:$P,SMALL(IF((IF($B$1&lt;&gt;"",'Übersicht Mitarbeitende'!$K$9:$K$108=$B$1,1)), ROW('Übersicht Mitarbeitende'!$B$9:$B$108)), ROW('Übersicht Mitarbeitende'!A47)), COLUMN('Übersicht Mitarbeitende'!A47)), "")</f>
        <v/>
      </c>
      <c r="O51" s="31" t="str">
        <f t="array" ref="O51">IFERROR(INDEX('Übersicht Mitarbeitende'!$A:$P,SMALL(IF((IF($B$1&lt;&gt;"",'Übersicht Mitarbeitende'!$L$9:$L$108=$B$1,1)), ROW('Übersicht Mitarbeitende'!$B$9:$B$108)), ROW('Übersicht Mitarbeitende'!A47)), COLUMN('Übersicht Mitarbeitende'!A47)), "")</f>
        <v/>
      </c>
      <c r="Q51" s="31" t="str">
        <f t="array" ref="Q51">IFERROR(INDEX('Übersicht Mitarbeitende'!$A:$P,SMALL(IF((IF($B$1&lt;&gt;"",'Übersicht Mitarbeitende'!$M$9:$M$108=$B$1,1)), ROW('Übersicht Mitarbeitende'!$B$9:$B$108)), ROW('Übersicht Mitarbeitende'!A47)), COLUMN('Übersicht Mitarbeitende'!A47)), "")</f>
        <v/>
      </c>
      <c r="S51" s="31" t="str">
        <f t="array" ref="S51">IFERROR(INDEX('Übersicht Mitarbeitende'!$A:$P,SMALL(IF((IF($B$1&lt;&gt;"",'Übersicht Mitarbeitende'!$N$9:$N$108=$B$1,1)), ROW('Übersicht Mitarbeitende'!$B$9:$B$108)), ROW('Übersicht Mitarbeitende'!A47)), COLUMN('Übersicht Mitarbeitende'!A47)), "")</f>
        <v/>
      </c>
      <c r="U51" s="31" t="str">
        <f t="array" ref="U51">IFERROR(INDEX('Übersicht Mitarbeitende'!$A:$P,SMALL(IF((IF($B$1&lt;&gt;"",'Übersicht Mitarbeitende'!$O$9:$O$108=$B$1,1)), ROW('Übersicht Mitarbeitende'!$B$9:$B$108)), ROW('Übersicht Mitarbeitende'!A47)), COLUMN('Übersicht Mitarbeitende'!A47)), "")</f>
        <v/>
      </c>
      <c r="W51" s="31" t="str">
        <f t="array" ref="W51">IFERROR(INDEX('Übersicht Mitarbeitende'!$A:$P,SMALL(IF((IF($B$1&lt;&gt;"",'Übersicht Mitarbeitende'!$P$9:$P$108=$B$1,1)), ROW('Übersicht Mitarbeitende'!$B$9:$B$108)), ROW('Übersicht Mitarbeitende'!A47)), COLUMN('Übersicht Mitarbeitende'!A47)), "")</f>
        <v/>
      </c>
    </row>
    <row r="52" spans="1:23" x14ac:dyDescent="0.2">
      <c r="A52" s="31" t="str">
        <f t="array" ref="A52">IFERROR(INDEX('Übersicht Mitarbeitende'!$A:$P,SMALL(IF((IF($B$1&lt;&gt;"",'Übersicht Mitarbeitende'!$E$9:$E$108=$B$1,1)), ROW('Übersicht Mitarbeitende'!$B$9:$C$108)), ROW('Übersicht Mitarbeitende'!A48)), COLUMN('Übersicht Mitarbeitende'!A48)), "")</f>
        <v/>
      </c>
      <c r="C52" s="31" t="str">
        <f t="array" ref="C52">IFERROR(INDEX('Übersicht Mitarbeitende'!$A:$P,SMALL(IF((IF($B$1&lt;&gt;"",'Übersicht Mitarbeitende'!$F$9:$F$108=$B$1,1)), ROW('Übersicht Mitarbeitende'!$B$9:$B$108)), ROW('Übersicht Mitarbeitende'!A48)), COLUMN('Übersicht Mitarbeitende'!A48)), "")</f>
        <v/>
      </c>
      <c r="E52" s="31" t="str">
        <f t="array" ref="E52">IFERROR(INDEX('Übersicht Mitarbeitende'!$A:$P,SMALL(IF((IF($B$1&lt;&gt;"",'Übersicht Mitarbeitende'!$G$9:$G$108=$B$1,1)), ROW('Übersicht Mitarbeitende'!$B$9:$B$108)), ROW('Übersicht Mitarbeitende'!A48)), COLUMN('Übersicht Mitarbeitende'!A48)), "")</f>
        <v/>
      </c>
      <c r="G52" s="31" t="str">
        <f t="array" ref="G52">IFERROR(INDEX('Übersicht Mitarbeitende'!$A:$P,SMALL(IF((IF($B$1&lt;&gt;"",'Übersicht Mitarbeitende'!$H$9:$H$108=$B$1,1)), ROW('Übersicht Mitarbeitende'!$B$9:$B$108)), ROW('Übersicht Mitarbeitende'!A48)), COLUMN('Übersicht Mitarbeitende'!A48)), "")</f>
        <v/>
      </c>
      <c r="I52" s="31" t="str">
        <f t="array" ref="I52">IFERROR(INDEX('Übersicht Mitarbeitende'!$A:$P,SMALL(IF((IF($B$1&lt;&gt;"",'Übersicht Mitarbeitende'!$I$9:$I$108=$B$1,1)), ROW('Übersicht Mitarbeitende'!$B$9:$B$108)), ROW('Übersicht Mitarbeitende'!A48)), COLUMN('Übersicht Mitarbeitende'!A48)), "")</f>
        <v/>
      </c>
      <c r="K52" s="31" t="str">
        <f t="array" ref="K52">IFERROR(INDEX('Übersicht Mitarbeitende'!$A:$P,SMALL(IF((IF($B$1&lt;&gt;"",'Übersicht Mitarbeitende'!$J$9:$J$108=$B$1,1)), ROW('Übersicht Mitarbeitende'!$B$9:$B$108)), ROW('Übersicht Mitarbeitende'!A48)), COLUMN('Übersicht Mitarbeitende'!A48)), "")</f>
        <v/>
      </c>
      <c r="M52" s="31" t="str">
        <f t="array" ref="M52">IFERROR(INDEX('Übersicht Mitarbeitende'!$A:$P,SMALL(IF((IF($B$1&lt;&gt;"",'Übersicht Mitarbeitende'!$K$9:$K$108=$B$1,1)), ROW('Übersicht Mitarbeitende'!$B$9:$B$108)), ROW('Übersicht Mitarbeitende'!A48)), COLUMN('Übersicht Mitarbeitende'!A48)), "")</f>
        <v/>
      </c>
      <c r="O52" s="31" t="str">
        <f t="array" ref="O52">IFERROR(INDEX('Übersicht Mitarbeitende'!$A:$P,SMALL(IF((IF($B$1&lt;&gt;"",'Übersicht Mitarbeitende'!$L$9:$L$108=$B$1,1)), ROW('Übersicht Mitarbeitende'!$B$9:$B$108)), ROW('Übersicht Mitarbeitende'!A48)), COLUMN('Übersicht Mitarbeitende'!A48)), "")</f>
        <v/>
      </c>
      <c r="Q52" s="31" t="str">
        <f t="array" ref="Q52">IFERROR(INDEX('Übersicht Mitarbeitende'!$A:$P,SMALL(IF((IF($B$1&lt;&gt;"",'Übersicht Mitarbeitende'!$M$9:$M$108=$B$1,1)), ROW('Übersicht Mitarbeitende'!$B$9:$B$108)), ROW('Übersicht Mitarbeitende'!A48)), COLUMN('Übersicht Mitarbeitende'!A48)), "")</f>
        <v/>
      </c>
      <c r="S52" s="31" t="str">
        <f t="array" ref="S52">IFERROR(INDEX('Übersicht Mitarbeitende'!$A:$P,SMALL(IF((IF($B$1&lt;&gt;"",'Übersicht Mitarbeitende'!$N$9:$N$108=$B$1,1)), ROW('Übersicht Mitarbeitende'!$B$9:$B$108)), ROW('Übersicht Mitarbeitende'!A48)), COLUMN('Übersicht Mitarbeitende'!A48)), "")</f>
        <v/>
      </c>
      <c r="U52" s="31" t="str">
        <f t="array" ref="U52">IFERROR(INDEX('Übersicht Mitarbeitende'!$A:$P,SMALL(IF((IF($B$1&lt;&gt;"",'Übersicht Mitarbeitende'!$O$9:$O$108=$B$1,1)), ROW('Übersicht Mitarbeitende'!$B$9:$B$108)), ROW('Übersicht Mitarbeitende'!A48)), COLUMN('Übersicht Mitarbeitende'!A48)), "")</f>
        <v/>
      </c>
      <c r="W52" s="31" t="str">
        <f t="array" ref="W52">IFERROR(INDEX('Übersicht Mitarbeitende'!$A:$P,SMALL(IF((IF($B$1&lt;&gt;"",'Übersicht Mitarbeitende'!$P$9:$P$108=$B$1,1)), ROW('Übersicht Mitarbeitende'!$B$9:$B$108)), ROW('Übersicht Mitarbeitende'!A48)), COLUMN('Übersicht Mitarbeitende'!A48)), "")</f>
        <v/>
      </c>
    </row>
    <row r="53" spans="1:23" x14ac:dyDescent="0.2">
      <c r="A53" s="31" t="str">
        <f t="array" ref="A53">IFERROR(INDEX('Übersicht Mitarbeitende'!$A:$P,SMALL(IF((IF($B$1&lt;&gt;"",'Übersicht Mitarbeitende'!$E$9:$E$108=$B$1,1)), ROW('Übersicht Mitarbeitende'!$B$9:$C$108)), ROW('Übersicht Mitarbeitende'!A49)), COLUMN('Übersicht Mitarbeitende'!A49)), "")</f>
        <v/>
      </c>
      <c r="C53" s="31" t="str">
        <f t="array" ref="C53">IFERROR(INDEX('Übersicht Mitarbeitende'!$A:$P,SMALL(IF((IF($B$1&lt;&gt;"",'Übersicht Mitarbeitende'!$F$9:$F$108=$B$1,1)), ROW('Übersicht Mitarbeitende'!$B$9:$B$108)), ROW('Übersicht Mitarbeitende'!A49)), COLUMN('Übersicht Mitarbeitende'!A49)), "")</f>
        <v/>
      </c>
      <c r="E53" s="31" t="str">
        <f t="array" ref="E53">IFERROR(INDEX('Übersicht Mitarbeitende'!$A:$P,SMALL(IF((IF($B$1&lt;&gt;"",'Übersicht Mitarbeitende'!$G$9:$G$108=$B$1,1)), ROW('Übersicht Mitarbeitende'!$B$9:$B$108)), ROW('Übersicht Mitarbeitende'!A49)), COLUMN('Übersicht Mitarbeitende'!A49)), "")</f>
        <v/>
      </c>
      <c r="G53" s="31" t="str">
        <f t="array" ref="G53">IFERROR(INDEX('Übersicht Mitarbeitende'!$A:$P,SMALL(IF((IF($B$1&lt;&gt;"",'Übersicht Mitarbeitende'!$H$9:$H$108=$B$1,1)), ROW('Übersicht Mitarbeitende'!$B$9:$B$108)), ROW('Übersicht Mitarbeitende'!A49)), COLUMN('Übersicht Mitarbeitende'!A49)), "")</f>
        <v/>
      </c>
      <c r="I53" s="31" t="str">
        <f t="array" ref="I53">IFERROR(INDEX('Übersicht Mitarbeitende'!$A:$P,SMALL(IF((IF($B$1&lt;&gt;"",'Übersicht Mitarbeitende'!$I$9:$I$108=$B$1,1)), ROW('Übersicht Mitarbeitende'!$B$9:$B$108)), ROW('Übersicht Mitarbeitende'!A49)), COLUMN('Übersicht Mitarbeitende'!A49)), "")</f>
        <v/>
      </c>
      <c r="K53" s="31" t="str">
        <f t="array" ref="K53">IFERROR(INDEX('Übersicht Mitarbeitende'!$A:$P,SMALL(IF((IF($B$1&lt;&gt;"",'Übersicht Mitarbeitende'!$J$9:$J$108=$B$1,1)), ROW('Übersicht Mitarbeitende'!$B$9:$B$108)), ROW('Übersicht Mitarbeitende'!A49)), COLUMN('Übersicht Mitarbeitende'!A49)), "")</f>
        <v/>
      </c>
      <c r="M53" s="31" t="str">
        <f t="array" ref="M53">IFERROR(INDEX('Übersicht Mitarbeitende'!$A:$P,SMALL(IF((IF($B$1&lt;&gt;"",'Übersicht Mitarbeitende'!$K$9:$K$108=$B$1,1)), ROW('Übersicht Mitarbeitende'!$B$9:$B$108)), ROW('Übersicht Mitarbeitende'!A49)), COLUMN('Übersicht Mitarbeitende'!A49)), "")</f>
        <v/>
      </c>
      <c r="O53" s="31" t="str">
        <f t="array" ref="O53">IFERROR(INDEX('Übersicht Mitarbeitende'!$A:$P,SMALL(IF((IF($B$1&lt;&gt;"",'Übersicht Mitarbeitende'!$L$9:$L$108=$B$1,1)), ROW('Übersicht Mitarbeitende'!$B$9:$B$108)), ROW('Übersicht Mitarbeitende'!A49)), COLUMN('Übersicht Mitarbeitende'!A49)), "")</f>
        <v/>
      </c>
      <c r="Q53" s="31" t="str">
        <f t="array" ref="Q53">IFERROR(INDEX('Übersicht Mitarbeitende'!$A:$P,SMALL(IF((IF($B$1&lt;&gt;"",'Übersicht Mitarbeitende'!$M$9:$M$108=$B$1,1)), ROW('Übersicht Mitarbeitende'!$B$9:$B$108)), ROW('Übersicht Mitarbeitende'!A49)), COLUMN('Übersicht Mitarbeitende'!A49)), "")</f>
        <v/>
      </c>
      <c r="S53" s="31" t="str">
        <f t="array" ref="S53">IFERROR(INDEX('Übersicht Mitarbeitende'!$A:$P,SMALL(IF((IF($B$1&lt;&gt;"",'Übersicht Mitarbeitende'!$N$9:$N$108=$B$1,1)), ROW('Übersicht Mitarbeitende'!$B$9:$B$108)), ROW('Übersicht Mitarbeitende'!A49)), COLUMN('Übersicht Mitarbeitende'!A49)), "")</f>
        <v/>
      </c>
      <c r="U53" s="31" t="str">
        <f t="array" ref="U53">IFERROR(INDEX('Übersicht Mitarbeitende'!$A:$P,SMALL(IF((IF($B$1&lt;&gt;"",'Übersicht Mitarbeitende'!$O$9:$O$108=$B$1,1)), ROW('Übersicht Mitarbeitende'!$B$9:$B$108)), ROW('Übersicht Mitarbeitende'!A49)), COLUMN('Übersicht Mitarbeitende'!A49)), "")</f>
        <v/>
      </c>
      <c r="W53" s="31" t="str">
        <f t="array" ref="W53">IFERROR(INDEX('Übersicht Mitarbeitende'!$A:$P,SMALL(IF((IF($B$1&lt;&gt;"",'Übersicht Mitarbeitende'!$P$9:$P$108=$B$1,1)), ROW('Übersicht Mitarbeitende'!$B$9:$B$108)), ROW('Übersicht Mitarbeitende'!A49)), COLUMN('Übersicht Mitarbeitende'!A49)), "")</f>
        <v/>
      </c>
    </row>
    <row r="54" spans="1:23" x14ac:dyDescent="0.2">
      <c r="A54" s="31" t="str">
        <f t="array" ref="A54">IFERROR(INDEX('Übersicht Mitarbeitende'!$A:$P,SMALL(IF((IF($B$1&lt;&gt;"",'Übersicht Mitarbeitende'!$E$9:$E$108=$B$1,1)), ROW('Übersicht Mitarbeitende'!$B$9:$C$108)), ROW('Übersicht Mitarbeitende'!A50)), COLUMN('Übersicht Mitarbeitende'!A50)), "")</f>
        <v/>
      </c>
      <c r="C54" s="31" t="str">
        <f t="array" ref="C54">IFERROR(INDEX('Übersicht Mitarbeitende'!$A:$P,SMALL(IF((IF($B$1&lt;&gt;"",'Übersicht Mitarbeitende'!$F$9:$F$108=$B$1,1)), ROW('Übersicht Mitarbeitende'!$B$9:$B$108)), ROW('Übersicht Mitarbeitende'!A50)), COLUMN('Übersicht Mitarbeitende'!A50)), "")</f>
        <v/>
      </c>
      <c r="E54" s="31" t="str">
        <f t="array" ref="E54">IFERROR(INDEX('Übersicht Mitarbeitende'!$A:$P,SMALL(IF((IF($B$1&lt;&gt;"",'Übersicht Mitarbeitende'!$G$9:$G$108=$B$1,1)), ROW('Übersicht Mitarbeitende'!$B$9:$B$108)), ROW('Übersicht Mitarbeitende'!A50)), COLUMN('Übersicht Mitarbeitende'!A50)), "")</f>
        <v/>
      </c>
      <c r="G54" s="31" t="str">
        <f t="array" ref="G54">IFERROR(INDEX('Übersicht Mitarbeitende'!$A:$P,SMALL(IF((IF($B$1&lt;&gt;"",'Übersicht Mitarbeitende'!$H$9:$H$108=$B$1,1)), ROW('Übersicht Mitarbeitende'!$B$9:$B$108)), ROW('Übersicht Mitarbeitende'!A50)), COLUMN('Übersicht Mitarbeitende'!A50)), "")</f>
        <v/>
      </c>
      <c r="I54" s="31" t="str">
        <f t="array" ref="I54">IFERROR(INDEX('Übersicht Mitarbeitende'!$A:$P,SMALL(IF((IF($B$1&lt;&gt;"",'Übersicht Mitarbeitende'!$I$9:$I$108=$B$1,1)), ROW('Übersicht Mitarbeitende'!$B$9:$B$108)), ROW('Übersicht Mitarbeitende'!A50)), COLUMN('Übersicht Mitarbeitende'!A50)), "")</f>
        <v/>
      </c>
      <c r="K54" s="31" t="str">
        <f t="array" ref="K54">IFERROR(INDEX('Übersicht Mitarbeitende'!$A:$P,SMALL(IF((IF($B$1&lt;&gt;"",'Übersicht Mitarbeitende'!$J$9:$J$108=$B$1,1)), ROW('Übersicht Mitarbeitende'!$B$9:$B$108)), ROW('Übersicht Mitarbeitende'!A50)), COLUMN('Übersicht Mitarbeitende'!A50)), "")</f>
        <v/>
      </c>
      <c r="M54" s="31" t="str">
        <f t="array" ref="M54">IFERROR(INDEX('Übersicht Mitarbeitende'!$A:$P,SMALL(IF((IF($B$1&lt;&gt;"",'Übersicht Mitarbeitende'!$K$9:$K$108=$B$1,1)), ROW('Übersicht Mitarbeitende'!$B$9:$B$108)), ROW('Übersicht Mitarbeitende'!A50)), COLUMN('Übersicht Mitarbeitende'!A50)), "")</f>
        <v/>
      </c>
      <c r="O54" s="31" t="str">
        <f t="array" ref="O54">IFERROR(INDEX('Übersicht Mitarbeitende'!$A:$P,SMALL(IF((IF($B$1&lt;&gt;"",'Übersicht Mitarbeitende'!$L$9:$L$108=$B$1,1)), ROW('Übersicht Mitarbeitende'!$B$9:$B$108)), ROW('Übersicht Mitarbeitende'!A50)), COLUMN('Übersicht Mitarbeitende'!A50)), "")</f>
        <v/>
      </c>
      <c r="Q54" s="31" t="str">
        <f t="array" ref="Q54">IFERROR(INDEX('Übersicht Mitarbeitende'!$A:$P,SMALL(IF((IF($B$1&lt;&gt;"",'Übersicht Mitarbeitende'!$M$9:$M$108=$B$1,1)), ROW('Übersicht Mitarbeitende'!$B$9:$B$108)), ROW('Übersicht Mitarbeitende'!A50)), COLUMN('Übersicht Mitarbeitende'!A50)), "")</f>
        <v/>
      </c>
      <c r="S54" s="31" t="str">
        <f t="array" ref="S54">IFERROR(INDEX('Übersicht Mitarbeitende'!$A:$P,SMALL(IF((IF($B$1&lt;&gt;"",'Übersicht Mitarbeitende'!$N$9:$N$108=$B$1,1)), ROW('Übersicht Mitarbeitende'!$B$9:$B$108)), ROW('Übersicht Mitarbeitende'!A50)), COLUMN('Übersicht Mitarbeitende'!A50)), "")</f>
        <v/>
      </c>
      <c r="U54" s="31" t="str">
        <f t="array" ref="U54">IFERROR(INDEX('Übersicht Mitarbeitende'!$A:$P,SMALL(IF((IF($B$1&lt;&gt;"",'Übersicht Mitarbeitende'!$O$9:$O$108=$B$1,1)), ROW('Übersicht Mitarbeitende'!$B$9:$B$108)), ROW('Übersicht Mitarbeitende'!A50)), COLUMN('Übersicht Mitarbeitende'!A50)), "")</f>
        <v/>
      </c>
      <c r="W54" s="31" t="str">
        <f t="array" ref="W54">IFERROR(INDEX('Übersicht Mitarbeitende'!$A:$P,SMALL(IF((IF($B$1&lt;&gt;"",'Übersicht Mitarbeitende'!$P$9:$P$108=$B$1,1)), ROW('Übersicht Mitarbeitende'!$B$9:$B$108)), ROW('Übersicht Mitarbeitende'!A50)), COLUMN('Übersicht Mitarbeitende'!A50)), "")</f>
        <v/>
      </c>
    </row>
    <row r="55" spans="1:23" x14ac:dyDescent="0.2">
      <c r="A55" s="31" t="str">
        <f t="array" ref="A55">IFERROR(INDEX('Übersicht Mitarbeitende'!$A:$P,SMALL(IF((IF($B$1&lt;&gt;"",'Übersicht Mitarbeitende'!$E$9:$E$108=$B$1,1)), ROW('Übersicht Mitarbeitende'!$B$9:$C$108)), ROW('Übersicht Mitarbeitende'!A51)), COLUMN('Übersicht Mitarbeitende'!A51)), "")</f>
        <v/>
      </c>
      <c r="C55" s="31" t="str">
        <f t="array" ref="C55">IFERROR(INDEX('Übersicht Mitarbeitende'!$A:$P,SMALL(IF((IF($B$1&lt;&gt;"",'Übersicht Mitarbeitende'!$F$9:$F$108=$B$1,1)), ROW('Übersicht Mitarbeitende'!$B$9:$B$108)), ROW('Übersicht Mitarbeitende'!A51)), COLUMN('Übersicht Mitarbeitende'!A51)), "")</f>
        <v/>
      </c>
      <c r="E55" s="31" t="str">
        <f t="array" ref="E55">IFERROR(INDEX('Übersicht Mitarbeitende'!$A:$P,SMALL(IF((IF($B$1&lt;&gt;"",'Übersicht Mitarbeitende'!$G$9:$G$108=$B$1,1)), ROW('Übersicht Mitarbeitende'!$B$9:$B$108)), ROW('Übersicht Mitarbeitende'!A51)), COLUMN('Übersicht Mitarbeitende'!A51)), "")</f>
        <v/>
      </c>
      <c r="G55" s="31" t="str">
        <f t="array" ref="G55">IFERROR(INDEX('Übersicht Mitarbeitende'!$A:$P,SMALL(IF((IF($B$1&lt;&gt;"",'Übersicht Mitarbeitende'!$H$9:$H$108=$B$1,1)), ROW('Übersicht Mitarbeitende'!$B$9:$B$108)), ROW('Übersicht Mitarbeitende'!A51)), COLUMN('Übersicht Mitarbeitende'!A51)), "")</f>
        <v/>
      </c>
      <c r="I55" s="31" t="str">
        <f t="array" ref="I55">IFERROR(INDEX('Übersicht Mitarbeitende'!$A:$P,SMALL(IF((IF($B$1&lt;&gt;"",'Übersicht Mitarbeitende'!$I$9:$I$108=$B$1,1)), ROW('Übersicht Mitarbeitende'!$B$9:$B$108)), ROW('Übersicht Mitarbeitende'!A51)), COLUMN('Übersicht Mitarbeitende'!A51)), "")</f>
        <v/>
      </c>
      <c r="K55" s="31" t="str">
        <f t="array" ref="K55">IFERROR(INDEX('Übersicht Mitarbeitende'!$A:$P,SMALL(IF((IF($B$1&lt;&gt;"",'Übersicht Mitarbeitende'!$J$9:$J$108=$B$1,1)), ROW('Übersicht Mitarbeitende'!$B$9:$B$108)), ROW('Übersicht Mitarbeitende'!A51)), COLUMN('Übersicht Mitarbeitende'!A51)), "")</f>
        <v/>
      </c>
      <c r="M55" s="31" t="str">
        <f t="array" ref="M55">IFERROR(INDEX('Übersicht Mitarbeitende'!$A:$P,SMALL(IF((IF($B$1&lt;&gt;"",'Übersicht Mitarbeitende'!$K$9:$K$108=$B$1,1)), ROW('Übersicht Mitarbeitende'!$B$9:$B$108)), ROW('Übersicht Mitarbeitende'!A51)), COLUMN('Übersicht Mitarbeitende'!A51)), "")</f>
        <v/>
      </c>
      <c r="O55" s="31" t="str">
        <f t="array" ref="O55">IFERROR(INDEX('Übersicht Mitarbeitende'!$A:$P,SMALL(IF((IF($B$1&lt;&gt;"",'Übersicht Mitarbeitende'!$L$9:$L$108=$B$1,1)), ROW('Übersicht Mitarbeitende'!$B$9:$B$108)), ROW('Übersicht Mitarbeitende'!A51)), COLUMN('Übersicht Mitarbeitende'!A51)), "")</f>
        <v/>
      </c>
      <c r="Q55" s="31" t="str">
        <f t="array" ref="Q55">IFERROR(INDEX('Übersicht Mitarbeitende'!$A:$P,SMALL(IF((IF($B$1&lt;&gt;"",'Übersicht Mitarbeitende'!$M$9:$M$108=$B$1,1)), ROW('Übersicht Mitarbeitende'!$B$9:$B$108)), ROW('Übersicht Mitarbeitende'!A51)), COLUMN('Übersicht Mitarbeitende'!A51)), "")</f>
        <v/>
      </c>
      <c r="S55" s="31" t="str">
        <f t="array" ref="S55">IFERROR(INDEX('Übersicht Mitarbeitende'!$A:$P,SMALL(IF((IF($B$1&lt;&gt;"",'Übersicht Mitarbeitende'!$N$9:$N$108=$B$1,1)), ROW('Übersicht Mitarbeitende'!$B$9:$B$108)), ROW('Übersicht Mitarbeitende'!A51)), COLUMN('Übersicht Mitarbeitende'!A51)), "")</f>
        <v/>
      </c>
      <c r="U55" s="31" t="str">
        <f t="array" ref="U55">IFERROR(INDEX('Übersicht Mitarbeitende'!$A:$P,SMALL(IF((IF($B$1&lt;&gt;"",'Übersicht Mitarbeitende'!$O$9:$O$108=$B$1,1)), ROW('Übersicht Mitarbeitende'!$B$9:$B$108)), ROW('Übersicht Mitarbeitende'!A51)), COLUMN('Übersicht Mitarbeitende'!A51)), "")</f>
        <v/>
      </c>
      <c r="W55" s="31" t="str">
        <f t="array" ref="W55">IFERROR(INDEX('Übersicht Mitarbeitende'!$A:$P,SMALL(IF((IF($B$1&lt;&gt;"",'Übersicht Mitarbeitende'!$P$9:$P$108=$B$1,1)), ROW('Übersicht Mitarbeitende'!$B$9:$B$108)), ROW('Übersicht Mitarbeitende'!A51)), COLUMN('Übersicht Mitarbeitende'!A51)), "")</f>
        <v/>
      </c>
    </row>
    <row r="56" spans="1:23" x14ac:dyDescent="0.2">
      <c r="A56" s="31" t="str">
        <f t="array" ref="A56">IFERROR(INDEX('Übersicht Mitarbeitende'!$A:$P,SMALL(IF((IF($B$1&lt;&gt;"",'Übersicht Mitarbeitende'!$E$9:$E$108=$B$1,1)), ROW('Übersicht Mitarbeitende'!$B$9:$C$108)), ROW('Übersicht Mitarbeitende'!A52)), COLUMN('Übersicht Mitarbeitende'!A52)), "")</f>
        <v/>
      </c>
      <c r="C56" s="31" t="str">
        <f t="array" ref="C56">IFERROR(INDEX('Übersicht Mitarbeitende'!$A:$P,SMALL(IF((IF($B$1&lt;&gt;"",'Übersicht Mitarbeitende'!$F$9:$F$108=$B$1,1)), ROW('Übersicht Mitarbeitende'!$B$9:$B$108)), ROW('Übersicht Mitarbeitende'!A52)), COLUMN('Übersicht Mitarbeitende'!A52)), "")</f>
        <v/>
      </c>
      <c r="E56" s="31" t="str">
        <f t="array" ref="E56">IFERROR(INDEX('Übersicht Mitarbeitende'!$A:$P,SMALL(IF((IF($B$1&lt;&gt;"",'Übersicht Mitarbeitende'!$G$9:$G$108=$B$1,1)), ROW('Übersicht Mitarbeitende'!$B$9:$B$108)), ROW('Übersicht Mitarbeitende'!A52)), COLUMN('Übersicht Mitarbeitende'!A52)), "")</f>
        <v/>
      </c>
      <c r="G56" s="31" t="str">
        <f t="array" ref="G56">IFERROR(INDEX('Übersicht Mitarbeitende'!$A:$P,SMALL(IF((IF($B$1&lt;&gt;"",'Übersicht Mitarbeitende'!$H$9:$H$108=$B$1,1)), ROW('Übersicht Mitarbeitende'!$B$9:$B$108)), ROW('Übersicht Mitarbeitende'!A52)), COLUMN('Übersicht Mitarbeitende'!A52)), "")</f>
        <v/>
      </c>
      <c r="I56" s="31" t="str">
        <f t="array" ref="I56">IFERROR(INDEX('Übersicht Mitarbeitende'!$A:$P,SMALL(IF((IF($B$1&lt;&gt;"",'Übersicht Mitarbeitende'!$I$9:$I$108=$B$1,1)), ROW('Übersicht Mitarbeitende'!$B$9:$B$108)), ROW('Übersicht Mitarbeitende'!A52)), COLUMN('Übersicht Mitarbeitende'!A52)), "")</f>
        <v/>
      </c>
      <c r="K56" s="31" t="str">
        <f t="array" ref="K56">IFERROR(INDEX('Übersicht Mitarbeitende'!$A:$P,SMALL(IF((IF($B$1&lt;&gt;"",'Übersicht Mitarbeitende'!$J$9:$J$108=$B$1,1)), ROW('Übersicht Mitarbeitende'!$B$9:$B$108)), ROW('Übersicht Mitarbeitende'!A52)), COLUMN('Übersicht Mitarbeitende'!A52)), "")</f>
        <v/>
      </c>
      <c r="M56" s="31" t="str">
        <f t="array" ref="M56">IFERROR(INDEX('Übersicht Mitarbeitende'!$A:$P,SMALL(IF((IF($B$1&lt;&gt;"",'Übersicht Mitarbeitende'!$K$9:$K$108=$B$1,1)), ROW('Übersicht Mitarbeitende'!$B$9:$B$108)), ROW('Übersicht Mitarbeitende'!A52)), COLUMN('Übersicht Mitarbeitende'!A52)), "")</f>
        <v/>
      </c>
      <c r="O56" s="31" t="str">
        <f t="array" ref="O56">IFERROR(INDEX('Übersicht Mitarbeitende'!$A:$P,SMALL(IF((IF($B$1&lt;&gt;"",'Übersicht Mitarbeitende'!$L$9:$L$108=$B$1,1)), ROW('Übersicht Mitarbeitende'!$B$9:$B$108)), ROW('Übersicht Mitarbeitende'!A52)), COLUMN('Übersicht Mitarbeitende'!A52)), "")</f>
        <v/>
      </c>
      <c r="Q56" s="31" t="str">
        <f t="array" ref="Q56">IFERROR(INDEX('Übersicht Mitarbeitende'!$A:$P,SMALL(IF((IF($B$1&lt;&gt;"",'Übersicht Mitarbeitende'!$M$9:$M$108=$B$1,1)), ROW('Übersicht Mitarbeitende'!$B$9:$B$108)), ROW('Übersicht Mitarbeitende'!A52)), COLUMN('Übersicht Mitarbeitende'!A52)), "")</f>
        <v/>
      </c>
      <c r="S56" s="31" t="str">
        <f t="array" ref="S56">IFERROR(INDEX('Übersicht Mitarbeitende'!$A:$P,SMALL(IF((IF($B$1&lt;&gt;"",'Übersicht Mitarbeitende'!$N$9:$N$108=$B$1,1)), ROW('Übersicht Mitarbeitende'!$B$9:$B$108)), ROW('Übersicht Mitarbeitende'!A52)), COLUMN('Übersicht Mitarbeitende'!A52)), "")</f>
        <v/>
      </c>
      <c r="U56" s="31" t="str">
        <f t="array" ref="U56">IFERROR(INDEX('Übersicht Mitarbeitende'!$A:$P,SMALL(IF((IF($B$1&lt;&gt;"",'Übersicht Mitarbeitende'!$O$9:$O$108=$B$1,1)), ROW('Übersicht Mitarbeitende'!$B$9:$B$108)), ROW('Übersicht Mitarbeitende'!A52)), COLUMN('Übersicht Mitarbeitende'!A52)), "")</f>
        <v/>
      </c>
      <c r="W56" s="31" t="str">
        <f t="array" ref="W56">IFERROR(INDEX('Übersicht Mitarbeitende'!$A:$P,SMALL(IF((IF($B$1&lt;&gt;"",'Übersicht Mitarbeitende'!$P$9:$P$108=$B$1,1)), ROW('Übersicht Mitarbeitende'!$B$9:$B$108)), ROW('Übersicht Mitarbeitende'!A52)), COLUMN('Übersicht Mitarbeitende'!A52)), "")</f>
        <v/>
      </c>
    </row>
    <row r="57" spans="1:23" x14ac:dyDescent="0.2">
      <c r="A57" s="31" t="str">
        <f t="array" ref="A57">IFERROR(INDEX('Übersicht Mitarbeitende'!$A:$P,SMALL(IF((IF($B$1&lt;&gt;"",'Übersicht Mitarbeitende'!$E$9:$E$108=$B$1,1)), ROW('Übersicht Mitarbeitende'!$B$9:$C$108)), ROW('Übersicht Mitarbeitende'!A53)), COLUMN('Übersicht Mitarbeitende'!A53)), "")</f>
        <v/>
      </c>
      <c r="C57" s="31" t="str">
        <f t="array" ref="C57">IFERROR(INDEX('Übersicht Mitarbeitende'!$A:$P,SMALL(IF((IF($B$1&lt;&gt;"",'Übersicht Mitarbeitende'!$F$9:$F$108=$B$1,1)), ROW('Übersicht Mitarbeitende'!$B$9:$B$108)), ROW('Übersicht Mitarbeitende'!A53)), COLUMN('Übersicht Mitarbeitende'!A53)), "")</f>
        <v/>
      </c>
      <c r="E57" s="31" t="str">
        <f t="array" ref="E57">IFERROR(INDEX('Übersicht Mitarbeitende'!$A:$P,SMALL(IF((IF($B$1&lt;&gt;"",'Übersicht Mitarbeitende'!$G$9:$G$108=$B$1,1)), ROW('Übersicht Mitarbeitende'!$B$9:$B$108)), ROW('Übersicht Mitarbeitende'!A53)), COLUMN('Übersicht Mitarbeitende'!A53)), "")</f>
        <v/>
      </c>
      <c r="G57" s="31" t="str">
        <f t="array" ref="G57">IFERROR(INDEX('Übersicht Mitarbeitende'!$A:$P,SMALL(IF((IF($B$1&lt;&gt;"",'Übersicht Mitarbeitende'!$H$9:$H$108=$B$1,1)), ROW('Übersicht Mitarbeitende'!$B$9:$B$108)), ROW('Übersicht Mitarbeitende'!A53)), COLUMN('Übersicht Mitarbeitende'!A53)), "")</f>
        <v/>
      </c>
      <c r="I57" s="31" t="str">
        <f t="array" ref="I57">IFERROR(INDEX('Übersicht Mitarbeitende'!$A:$P,SMALL(IF((IF($B$1&lt;&gt;"",'Übersicht Mitarbeitende'!$I$9:$I$108=$B$1,1)), ROW('Übersicht Mitarbeitende'!$B$9:$B$108)), ROW('Übersicht Mitarbeitende'!A53)), COLUMN('Übersicht Mitarbeitende'!A53)), "")</f>
        <v/>
      </c>
      <c r="K57" s="31" t="str">
        <f t="array" ref="K57">IFERROR(INDEX('Übersicht Mitarbeitende'!$A:$P,SMALL(IF((IF($B$1&lt;&gt;"",'Übersicht Mitarbeitende'!$J$9:$J$108=$B$1,1)), ROW('Übersicht Mitarbeitende'!$B$9:$B$108)), ROW('Übersicht Mitarbeitende'!A53)), COLUMN('Übersicht Mitarbeitende'!A53)), "")</f>
        <v/>
      </c>
      <c r="M57" s="31" t="str">
        <f t="array" ref="M57">IFERROR(INDEX('Übersicht Mitarbeitende'!$A:$P,SMALL(IF((IF($B$1&lt;&gt;"",'Übersicht Mitarbeitende'!$K$9:$K$108=$B$1,1)), ROW('Übersicht Mitarbeitende'!$B$9:$B$108)), ROW('Übersicht Mitarbeitende'!A53)), COLUMN('Übersicht Mitarbeitende'!A53)), "")</f>
        <v/>
      </c>
      <c r="O57" s="31" t="str">
        <f t="array" ref="O57">IFERROR(INDEX('Übersicht Mitarbeitende'!$A:$P,SMALL(IF((IF($B$1&lt;&gt;"",'Übersicht Mitarbeitende'!$L$9:$L$108=$B$1,1)), ROW('Übersicht Mitarbeitende'!$B$9:$B$108)), ROW('Übersicht Mitarbeitende'!A53)), COLUMN('Übersicht Mitarbeitende'!A53)), "")</f>
        <v/>
      </c>
      <c r="Q57" s="31" t="str">
        <f t="array" ref="Q57">IFERROR(INDEX('Übersicht Mitarbeitende'!$A:$P,SMALL(IF((IF($B$1&lt;&gt;"",'Übersicht Mitarbeitende'!$M$9:$M$108=$B$1,1)), ROW('Übersicht Mitarbeitende'!$B$9:$B$108)), ROW('Übersicht Mitarbeitende'!A53)), COLUMN('Übersicht Mitarbeitende'!A53)), "")</f>
        <v/>
      </c>
      <c r="S57" s="31" t="str">
        <f t="array" ref="S57">IFERROR(INDEX('Übersicht Mitarbeitende'!$A:$P,SMALL(IF((IF($B$1&lt;&gt;"",'Übersicht Mitarbeitende'!$N$9:$N$108=$B$1,1)), ROW('Übersicht Mitarbeitende'!$B$9:$B$108)), ROW('Übersicht Mitarbeitende'!A53)), COLUMN('Übersicht Mitarbeitende'!A53)), "")</f>
        <v/>
      </c>
      <c r="U57" s="31" t="str">
        <f t="array" ref="U57">IFERROR(INDEX('Übersicht Mitarbeitende'!$A:$P,SMALL(IF((IF($B$1&lt;&gt;"",'Übersicht Mitarbeitende'!$O$9:$O$108=$B$1,1)), ROW('Übersicht Mitarbeitende'!$B$9:$B$108)), ROW('Übersicht Mitarbeitende'!A53)), COLUMN('Übersicht Mitarbeitende'!A53)), "")</f>
        <v/>
      </c>
      <c r="W57" s="31" t="str">
        <f t="array" ref="W57">IFERROR(INDEX('Übersicht Mitarbeitende'!$A:$P,SMALL(IF((IF($B$1&lt;&gt;"",'Übersicht Mitarbeitende'!$P$9:$P$108=$B$1,1)), ROW('Übersicht Mitarbeitende'!$B$9:$B$108)), ROW('Übersicht Mitarbeitende'!A53)), COLUMN('Übersicht Mitarbeitende'!A53)), "")</f>
        <v/>
      </c>
    </row>
    <row r="58" spans="1:23" x14ac:dyDescent="0.2">
      <c r="A58" s="31" t="str">
        <f t="array" ref="A58">IFERROR(INDEX('Übersicht Mitarbeitende'!$A:$P,SMALL(IF((IF($B$1&lt;&gt;"",'Übersicht Mitarbeitende'!$E$9:$E$108=$B$1,1)), ROW('Übersicht Mitarbeitende'!$B$9:$C$108)), ROW('Übersicht Mitarbeitende'!A54)), COLUMN('Übersicht Mitarbeitende'!A54)), "")</f>
        <v/>
      </c>
      <c r="C58" s="31" t="str">
        <f t="array" ref="C58">IFERROR(INDEX('Übersicht Mitarbeitende'!$A:$P,SMALL(IF((IF($B$1&lt;&gt;"",'Übersicht Mitarbeitende'!$F$9:$F$108=$B$1,1)), ROW('Übersicht Mitarbeitende'!$B$9:$B$108)), ROW('Übersicht Mitarbeitende'!A54)), COLUMN('Übersicht Mitarbeitende'!A54)), "")</f>
        <v/>
      </c>
      <c r="E58" s="31" t="str">
        <f t="array" ref="E58">IFERROR(INDEX('Übersicht Mitarbeitende'!$A:$P,SMALL(IF((IF($B$1&lt;&gt;"",'Übersicht Mitarbeitende'!$G$9:$G$108=$B$1,1)), ROW('Übersicht Mitarbeitende'!$B$9:$B$108)), ROW('Übersicht Mitarbeitende'!A54)), COLUMN('Übersicht Mitarbeitende'!A54)), "")</f>
        <v/>
      </c>
      <c r="G58" s="31" t="str">
        <f t="array" ref="G58">IFERROR(INDEX('Übersicht Mitarbeitende'!$A:$P,SMALL(IF((IF($B$1&lt;&gt;"",'Übersicht Mitarbeitende'!$H$9:$H$108=$B$1,1)), ROW('Übersicht Mitarbeitende'!$B$9:$B$108)), ROW('Übersicht Mitarbeitende'!A54)), COLUMN('Übersicht Mitarbeitende'!A54)), "")</f>
        <v/>
      </c>
      <c r="I58" s="31" t="str">
        <f t="array" ref="I58">IFERROR(INDEX('Übersicht Mitarbeitende'!$A:$P,SMALL(IF((IF($B$1&lt;&gt;"",'Übersicht Mitarbeitende'!$I$9:$I$108=$B$1,1)), ROW('Übersicht Mitarbeitende'!$B$9:$B$108)), ROW('Übersicht Mitarbeitende'!A54)), COLUMN('Übersicht Mitarbeitende'!A54)), "")</f>
        <v/>
      </c>
      <c r="K58" s="31" t="str">
        <f t="array" ref="K58">IFERROR(INDEX('Übersicht Mitarbeitende'!$A:$P,SMALL(IF((IF($B$1&lt;&gt;"",'Übersicht Mitarbeitende'!$J$9:$J$108=$B$1,1)), ROW('Übersicht Mitarbeitende'!$B$9:$B$108)), ROW('Übersicht Mitarbeitende'!A54)), COLUMN('Übersicht Mitarbeitende'!A54)), "")</f>
        <v/>
      </c>
      <c r="M58" s="31" t="str">
        <f t="array" ref="M58">IFERROR(INDEX('Übersicht Mitarbeitende'!$A:$P,SMALL(IF((IF($B$1&lt;&gt;"",'Übersicht Mitarbeitende'!$K$9:$K$108=$B$1,1)), ROW('Übersicht Mitarbeitende'!$B$9:$B$108)), ROW('Übersicht Mitarbeitende'!A54)), COLUMN('Übersicht Mitarbeitende'!A54)), "")</f>
        <v/>
      </c>
      <c r="O58" s="31" t="str">
        <f t="array" ref="O58">IFERROR(INDEX('Übersicht Mitarbeitende'!$A:$P,SMALL(IF((IF($B$1&lt;&gt;"",'Übersicht Mitarbeitende'!$L$9:$L$108=$B$1,1)), ROW('Übersicht Mitarbeitende'!$B$9:$B$108)), ROW('Übersicht Mitarbeitende'!A54)), COLUMN('Übersicht Mitarbeitende'!A54)), "")</f>
        <v/>
      </c>
      <c r="Q58" s="31" t="str">
        <f t="array" ref="Q58">IFERROR(INDEX('Übersicht Mitarbeitende'!$A:$P,SMALL(IF((IF($B$1&lt;&gt;"",'Übersicht Mitarbeitende'!$M$9:$M$108=$B$1,1)), ROW('Übersicht Mitarbeitende'!$B$9:$B$108)), ROW('Übersicht Mitarbeitende'!A54)), COLUMN('Übersicht Mitarbeitende'!A54)), "")</f>
        <v/>
      </c>
      <c r="S58" s="31" t="str">
        <f t="array" ref="S58">IFERROR(INDEX('Übersicht Mitarbeitende'!$A:$P,SMALL(IF((IF($B$1&lt;&gt;"",'Übersicht Mitarbeitende'!$N$9:$N$108=$B$1,1)), ROW('Übersicht Mitarbeitende'!$B$9:$B$108)), ROW('Übersicht Mitarbeitende'!A54)), COLUMN('Übersicht Mitarbeitende'!A54)), "")</f>
        <v/>
      </c>
      <c r="U58" s="31" t="str">
        <f t="array" ref="U58">IFERROR(INDEX('Übersicht Mitarbeitende'!$A:$P,SMALL(IF((IF($B$1&lt;&gt;"",'Übersicht Mitarbeitende'!$O$9:$O$108=$B$1,1)), ROW('Übersicht Mitarbeitende'!$B$9:$B$108)), ROW('Übersicht Mitarbeitende'!A54)), COLUMN('Übersicht Mitarbeitende'!A54)), "")</f>
        <v/>
      </c>
      <c r="W58" s="31" t="str">
        <f t="array" ref="W58">IFERROR(INDEX('Übersicht Mitarbeitende'!$A:$P,SMALL(IF((IF($B$1&lt;&gt;"",'Übersicht Mitarbeitende'!$P$9:$P$108=$B$1,1)), ROW('Übersicht Mitarbeitende'!$B$9:$B$108)), ROW('Übersicht Mitarbeitende'!A54)), COLUMN('Übersicht Mitarbeitende'!A54)), "")</f>
        <v/>
      </c>
    </row>
    <row r="59" spans="1:23" x14ac:dyDescent="0.2">
      <c r="A59" s="31" t="str">
        <f t="array" ref="A59">IFERROR(INDEX('Übersicht Mitarbeitende'!$A:$P,SMALL(IF((IF($B$1&lt;&gt;"",'Übersicht Mitarbeitende'!$E$9:$E$108=$B$1,1)), ROW('Übersicht Mitarbeitende'!$B$9:$C$108)), ROW('Übersicht Mitarbeitende'!A55)), COLUMN('Übersicht Mitarbeitende'!A55)), "")</f>
        <v/>
      </c>
      <c r="C59" s="31" t="str">
        <f t="array" ref="C59">IFERROR(INDEX('Übersicht Mitarbeitende'!$A:$P,SMALL(IF((IF($B$1&lt;&gt;"",'Übersicht Mitarbeitende'!$F$9:$F$108=$B$1,1)), ROW('Übersicht Mitarbeitende'!$B$9:$B$108)), ROW('Übersicht Mitarbeitende'!A55)), COLUMN('Übersicht Mitarbeitende'!A55)), "")</f>
        <v/>
      </c>
      <c r="E59" s="31" t="str">
        <f t="array" ref="E59">IFERROR(INDEX('Übersicht Mitarbeitende'!$A:$P,SMALL(IF((IF($B$1&lt;&gt;"",'Übersicht Mitarbeitende'!$G$9:$G$108=$B$1,1)), ROW('Übersicht Mitarbeitende'!$B$9:$B$108)), ROW('Übersicht Mitarbeitende'!A55)), COLUMN('Übersicht Mitarbeitende'!A55)), "")</f>
        <v/>
      </c>
      <c r="G59" s="31" t="str">
        <f t="array" ref="G59">IFERROR(INDEX('Übersicht Mitarbeitende'!$A:$P,SMALL(IF((IF($B$1&lt;&gt;"",'Übersicht Mitarbeitende'!$H$9:$H$108=$B$1,1)), ROW('Übersicht Mitarbeitende'!$B$9:$B$108)), ROW('Übersicht Mitarbeitende'!A55)), COLUMN('Übersicht Mitarbeitende'!A55)), "")</f>
        <v/>
      </c>
      <c r="I59" s="31" t="str">
        <f t="array" ref="I59">IFERROR(INDEX('Übersicht Mitarbeitende'!$A:$P,SMALL(IF((IF($B$1&lt;&gt;"",'Übersicht Mitarbeitende'!$I$9:$I$108=$B$1,1)), ROW('Übersicht Mitarbeitende'!$B$9:$B$108)), ROW('Übersicht Mitarbeitende'!A55)), COLUMN('Übersicht Mitarbeitende'!A55)), "")</f>
        <v/>
      </c>
      <c r="K59" s="31" t="str">
        <f t="array" ref="K59">IFERROR(INDEX('Übersicht Mitarbeitende'!$A:$P,SMALL(IF((IF($B$1&lt;&gt;"",'Übersicht Mitarbeitende'!$J$9:$J$108=$B$1,1)), ROW('Übersicht Mitarbeitende'!$B$9:$B$108)), ROW('Übersicht Mitarbeitende'!A55)), COLUMN('Übersicht Mitarbeitende'!A55)), "")</f>
        <v/>
      </c>
      <c r="M59" s="31" t="str">
        <f t="array" ref="M59">IFERROR(INDEX('Übersicht Mitarbeitende'!$A:$P,SMALL(IF((IF($B$1&lt;&gt;"",'Übersicht Mitarbeitende'!$K$9:$K$108=$B$1,1)), ROW('Übersicht Mitarbeitende'!$B$9:$B$108)), ROW('Übersicht Mitarbeitende'!A55)), COLUMN('Übersicht Mitarbeitende'!A55)), "")</f>
        <v/>
      </c>
      <c r="O59" s="31" t="str">
        <f t="array" ref="O59">IFERROR(INDEX('Übersicht Mitarbeitende'!$A:$P,SMALL(IF((IF($B$1&lt;&gt;"",'Übersicht Mitarbeitende'!$L$9:$L$108=$B$1,1)), ROW('Übersicht Mitarbeitende'!$B$9:$B$108)), ROW('Übersicht Mitarbeitende'!A55)), COLUMN('Übersicht Mitarbeitende'!A55)), "")</f>
        <v/>
      </c>
      <c r="Q59" s="31" t="str">
        <f t="array" ref="Q59">IFERROR(INDEX('Übersicht Mitarbeitende'!$A:$P,SMALL(IF((IF($B$1&lt;&gt;"",'Übersicht Mitarbeitende'!$M$9:$M$108=$B$1,1)), ROW('Übersicht Mitarbeitende'!$B$9:$B$108)), ROW('Übersicht Mitarbeitende'!A55)), COLUMN('Übersicht Mitarbeitende'!A55)), "")</f>
        <v/>
      </c>
      <c r="S59" s="31" t="str">
        <f t="array" ref="S59">IFERROR(INDEX('Übersicht Mitarbeitende'!$A:$P,SMALL(IF((IF($B$1&lt;&gt;"",'Übersicht Mitarbeitende'!$N$9:$N$108=$B$1,1)), ROW('Übersicht Mitarbeitende'!$B$9:$B$108)), ROW('Übersicht Mitarbeitende'!A55)), COLUMN('Übersicht Mitarbeitende'!A55)), "")</f>
        <v/>
      </c>
      <c r="U59" s="31" t="str">
        <f t="array" ref="U59">IFERROR(INDEX('Übersicht Mitarbeitende'!$A:$P,SMALL(IF((IF($B$1&lt;&gt;"",'Übersicht Mitarbeitende'!$O$9:$O$108=$B$1,1)), ROW('Übersicht Mitarbeitende'!$B$9:$B$108)), ROW('Übersicht Mitarbeitende'!A55)), COLUMN('Übersicht Mitarbeitende'!A55)), "")</f>
        <v/>
      </c>
      <c r="W59" s="31" t="str">
        <f t="array" ref="W59">IFERROR(INDEX('Übersicht Mitarbeitende'!$A:$P,SMALL(IF((IF($B$1&lt;&gt;"",'Übersicht Mitarbeitende'!$P$9:$P$108=$B$1,1)), ROW('Übersicht Mitarbeitende'!$B$9:$B$108)), ROW('Übersicht Mitarbeitende'!A55)), COLUMN('Übersicht Mitarbeitende'!A55)), "")</f>
        <v/>
      </c>
    </row>
    <row r="60" spans="1:23" x14ac:dyDescent="0.2">
      <c r="A60" s="31" t="str">
        <f t="array" ref="A60">IFERROR(INDEX('Übersicht Mitarbeitende'!$A:$P,SMALL(IF((IF($B$1&lt;&gt;"",'Übersicht Mitarbeitende'!$E$9:$E$108=$B$1,1)), ROW('Übersicht Mitarbeitende'!$B$9:$C$108)), ROW('Übersicht Mitarbeitende'!A56)), COLUMN('Übersicht Mitarbeitende'!A56)), "")</f>
        <v/>
      </c>
      <c r="C60" s="31" t="str">
        <f t="array" ref="C60">IFERROR(INDEX('Übersicht Mitarbeitende'!$A:$P,SMALL(IF((IF($B$1&lt;&gt;"",'Übersicht Mitarbeitende'!$F$9:$F$108=$B$1,1)), ROW('Übersicht Mitarbeitende'!$B$9:$B$108)), ROW('Übersicht Mitarbeitende'!A56)), COLUMN('Übersicht Mitarbeitende'!A56)), "")</f>
        <v/>
      </c>
      <c r="E60" s="31" t="str">
        <f t="array" ref="E60">IFERROR(INDEX('Übersicht Mitarbeitende'!$A:$P,SMALL(IF((IF($B$1&lt;&gt;"",'Übersicht Mitarbeitende'!$G$9:$G$108=$B$1,1)), ROW('Übersicht Mitarbeitende'!$B$9:$B$108)), ROW('Übersicht Mitarbeitende'!A56)), COLUMN('Übersicht Mitarbeitende'!A56)), "")</f>
        <v/>
      </c>
      <c r="G60" s="31" t="str">
        <f t="array" ref="G60">IFERROR(INDEX('Übersicht Mitarbeitende'!$A:$P,SMALL(IF((IF($B$1&lt;&gt;"",'Übersicht Mitarbeitende'!$H$9:$H$108=$B$1,1)), ROW('Übersicht Mitarbeitende'!$B$9:$B$108)), ROW('Übersicht Mitarbeitende'!A56)), COLUMN('Übersicht Mitarbeitende'!A56)), "")</f>
        <v/>
      </c>
      <c r="I60" s="31" t="str">
        <f t="array" ref="I60">IFERROR(INDEX('Übersicht Mitarbeitende'!$A:$P,SMALL(IF((IF($B$1&lt;&gt;"",'Übersicht Mitarbeitende'!$I$9:$I$108=$B$1,1)), ROW('Übersicht Mitarbeitende'!$B$9:$B$108)), ROW('Übersicht Mitarbeitende'!A56)), COLUMN('Übersicht Mitarbeitende'!A56)), "")</f>
        <v/>
      </c>
      <c r="K60" s="31" t="str">
        <f t="array" ref="K60">IFERROR(INDEX('Übersicht Mitarbeitende'!$A:$P,SMALL(IF((IF($B$1&lt;&gt;"",'Übersicht Mitarbeitende'!$J$9:$J$108=$B$1,1)), ROW('Übersicht Mitarbeitende'!$B$9:$B$108)), ROW('Übersicht Mitarbeitende'!A56)), COLUMN('Übersicht Mitarbeitende'!A56)), "")</f>
        <v/>
      </c>
      <c r="M60" s="31" t="str">
        <f t="array" ref="M60">IFERROR(INDEX('Übersicht Mitarbeitende'!$A:$P,SMALL(IF((IF($B$1&lt;&gt;"",'Übersicht Mitarbeitende'!$K$9:$K$108=$B$1,1)), ROW('Übersicht Mitarbeitende'!$B$9:$B$108)), ROW('Übersicht Mitarbeitende'!A56)), COLUMN('Übersicht Mitarbeitende'!A56)), "")</f>
        <v/>
      </c>
      <c r="O60" s="31" t="str">
        <f t="array" ref="O60">IFERROR(INDEX('Übersicht Mitarbeitende'!$A:$P,SMALL(IF((IF($B$1&lt;&gt;"",'Übersicht Mitarbeitende'!$L$9:$L$108=$B$1,1)), ROW('Übersicht Mitarbeitende'!$B$9:$B$108)), ROW('Übersicht Mitarbeitende'!A56)), COLUMN('Übersicht Mitarbeitende'!A56)), "")</f>
        <v/>
      </c>
      <c r="Q60" s="31" t="str">
        <f t="array" ref="Q60">IFERROR(INDEX('Übersicht Mitarbeitende'!$A:$P,SMALL(IF((IF($B$1&lt;&gt;"",'Übersicht Mitarbeitende'!$M$9:$M$108=$B$1,1)), ROW('Übersicht Mitarbeitende'!$B$9:$B$108)), ROW('Übersicht Mitarbeitende'!A56)), COLUMN('Übersicht Mitarbeitende'!A56)), "")</f>
        <v/>
      </c>
      <c r="S60" s="31" t="str">
        <f t="array" ref="S60">IFERROR(INDEX('Übersicht Mitarbeitende'!$A:$P,SMALL(IF((IF($B$1&lt;&gt;"",'Übersicht Mitarbeitende'!$N$9:$N$108=$B$1,1)), ROW('Übersicht Mitarbeitende'!$B$9:$B$108)), ROW('Übersicht Mitarbeitende'!A56)), COLUMN('Übersicht Mitarbeitende'!A56)), "")</f>
        <v/>
      </c>
      <c r="U60" s="31" t="str">
        <f t="array" ref="U60">IFERROR(INDEX('Übersicht Mitarbeitende'!$A:$P,SMALL(IF((IF($B$1&lt;&gt;"",'Übersicht Mitarbeitende'!$O$9:$O$108=$B$1,1)), ROW('Übersicht Mitarbeitende'!$B$9:$B$108)), ROW('Übersicht Mitarbeitende'!A56)), COLUMN('Übersicht Mitarbeitende'!A56)), "")</f>
        <v/>
      </c>
      <c r="W60" s="31" t="str">
        <f t="array" ref="W60">IFERROR(INDEX('Übersicht Mitarbeitende'!$A:$P,SMALL(IF((IF($B$1&lt;&gt;"",'Übersicht Mitarbeitende'!$P$9:$P$108=$B$1,1)), ROW('Übersicht Mitarbeitende'!$B$9:$B$108)), ROW('Übersicht Mitarbeitende'!A56)), COLUMN('Übersicht Mitarbeitende'!A56)), "")</f>
        <v/>
      </c>
    </row>
    <row r="61" spans="1:23" x14ac:dyDescent="0.2">
      <c r="A61" s="31" t="str">
        <f t="array" ref="A61">IFERROR(INDEX('Übersicht Mitarbeitende'!$A:$P,SMALL(IF((IF($B$1&lt;&gt;"",'Übersicht Mitarbeitende'!$E$9:$E$108=$B$1,1)), ROW('Übersicht Mitarbeitende'!$B$9:$C$108)), ROW('Übersicht Mitarbeitende'!A57)), COLUMN('Übersicht Mitarbeitende'!A57)), "")</f>
        <v/>
      </c>
      <c r="C61" s="31" t="str">
        <f t="array" ref="C61">IFERROR(INDEX('Übersicht Mitarbeitende'!$A:$P,SMALL(IF((IF($B$1&lt;&gt;"",'Übersicht Mitarbeitende'!$F$9:$F$108=$B$1,1)), ROW('Übersicht Mitarbeitende'!$B$9:$B$108)), ROW('Übersicht Mitarbeitende'!A57)), COLUMN('Übersicht Mitarbeitende'!A57)), "")</f>
        <v/>
      </c>
      <c r="E61" s="31" t="str">
        <f t="array" ref="E61">IFERROR(INDEX('Übersicht Mitarbeitende'!$A:$P,SMALL(IF((IF($B$1&lt;&gt;"",'Übersicht Mitarbeitende'!$G$9:$G$108=$B$1,1)), ROW('Übersicht Mitarbeitende'!$B$9:$B$108)), ROW('Übersicht Mitarbeitende'!A57)), COLUMN('Übersicht Mitarbeitende'!A57)), "")</f>
        <v/>
      </c>
      <c r="G61" s="31" t="str">
        <f t="array" ref="G61">IFERROR(INDEX('Übersicht Mitarbeitende'!$A:$P,SMALL(IF((IF($B$1&lt;&gt;"",'Übersicht Mitarbeitende'!$H$9:$H$108=$B$1,1)), ROW('Übersicht Mitarbeitende'!$B$9:$B$108)), ROW('Übersicht Mitarbeitende'!A57)), COLUMN('Übersicht Mitarbeitende'!A57)), "")</f>
        <v/>
      </c>
      <c r="I61" s="31" t="str">
        <f t="array" ref="I61">IFERROR(INDEX('Übersicht Mitarbeitende'!$A:$P,SMALL(IF((IF($B$1&lt;&gt;"",'Übersicht Mitarbeitende'!$I$9:$I$108=$B$1,1)), ROW('Übersicht Mitarbeitende'!$B$9:$B$108)), ROW('Übersicht Mitarbeitende'!A57)), COLUMN('Übersicht Mitarbeitende'!A57)), "")</f>
        <v/>
      </c>
      <c r="K61" s="31" t="str">
        <f t="array" ref="K61">IFERROR(INDEX('Übersicht Mitarbeitende'!$A:$P,SMALL(IF((IF($B$1&lt;&gt;"",'Übersicht Mitarbeitende'!$J$9:$J$108=$B$1,1)), ROW('Übersicht Mitarbeitende'!$B$9:$B$108)), ROW('Übersicht Mitarbeitende'!A57)), COLUMN('Übersicht Mitarbeitende'!A57)), "")</f>
        <v/>
      </c>
      <c r="M61" s="31" t="str">
        <f t="array" ref="M61">IFERROR(INDEX('Übersicht Mitarbeitende'!$A:$P,SMALL(IF((IF($B$1&lt;&gt;"",'Übersicht Mitarbeitende'!$K$9:$K$108=$B$1,1)), ROW('Übersicht Mitarbeitende'!$B$9:$B$108)), ROW('Übersicht Mitarbeitende'!A57)), COLUMN('Übersicht Mitarbeitende'!A57)), "")</f>
        <v/>
      </c>
      <c r="O61" s="31" t="str">
        <f t="array" ref="O61">IFERROR(INDEX('Übersicht Mitarbeitende'!$A:$P,SMALL(IF((IF($B$1&lt;&gt;"",'Übersicht Mitarbeitende'!$L$9:$L$108=$B$1,1)), ROW('Übersicht Mitarbeitende'!$B$9:$B$108)), ROW('Übersicht Mitarbeitende'!A57)), COLUMN('Übersicht Mitarbeitende'!A57)), "")</f>
        <v/>
      </c>
      <c r="Q61" s="31" t="str">
        <f t="array" ref="Q61">IFERROR(INDEX('Übersicht Mitarbeitende'!$A:$P,SMALL(IF((IF($B$1&lt;&gt;"",'Übersicht Mitarbeitende'!$M$9:$M$108=$B$1,1)), ROW('Übersicht Mitarbeitende'!$B$9:$B$108)), ROW('Übersicht Mitarbeitende'!A57)), COLUMN('Übersicht Mitarbeitende'!A57)), "")</f>
        <v/>
      </c>
      <c r="S61" s="31" t="str">
        <f t="array" ref="S61">IFERROR(INDEX('Übersicht Mitarbeitende'!$A:$P,SMALL(IF((IF($B$1&lt;&gt;"",'Übersicht Mitarbeitende'!$N$9:$N$108=$B$1,1)), ROW('Übersicht Mitarbeitende'!$B$9:$B$108)), ROW('Übersicht Mitarbeitende'!A57)), COLUMN('Übersicht Mitarbeitende'!A57)), "")</f>
        <v/>
      </c>
      <c r="U61" s="31" t="str">
        <f t="array" ref="U61">IFERROR(INDEX('Übersicht Mitarbeitende'!$A:$P,SMALL(IF((IF($B$1&lt;&gt;"",'Übersicht Mitarbeitende'!$O$9:$O$108=$B$1,1)), ROW('Übersicht Mitarbeitende'!$B$9:$B$108)), ROW('Übersicht Mitarbeitende'!A57)), COLUMN('Übersicht Mitarbeitende'!A57)), "")</f>
        <v/>
      </c>
      <c r="W61" s="31" t="str">
        <f t="array" ref="W61">IFERROR(INDEX('Übersicht Mitarbeitende'!$A:$P,SMALL(IF((IF($B$1&lt;&gt;"",'Übersicht Mitarbeitende'!$P$9:$P$108=$B$1,1)), ROW('Übersicht Mitarbeitende'!$B$9:$B$108)), ROW('Übersicht Mitarbeitende'!A57)), COLUMN('Übersicht Mitarbeitende'!A57)), "")</f>
        <v/>
      </c>
    </row>
    <row r="62" spans="1:23" x14ac:dyDescent="0.2">
      <c r="A62" s="31" t="str">
        <f t="array" ref="A62">IFERROR(INDEX('Übersicht Mitarbeitende'!$A:$P,SMALL(IF((IF($B$1&lt;&gt;"",'Übersicht Mitarbeitende'!$E$9:$E$108=$B$1,1)), ROW('Übersicht Mitarbeitende'!$B$9:$C$108)), ROW('Übersicht Mitarbeitende'!A58)), COLUMN('Übersicht Mitarbeitende'!A58)), "")</f>
        <v/>
      </c>
      <c r="C62" s="31" t="str">
        <f t="array" ref="C62">IFERROR(INDEX('Übersicht Mitarbeitende'!$A:$P,SMALL(IF((IF($B$1&lt;&gt;"",'Übersicht Mitarbeitende'!$F$9:$F$108=$B$1,1)), ROW('Übersicht Mitarbeitende'!$B$9:$B$108)), ROW('Übersicht Mitarbeitende'!A58)), COLUMN('Übersicht Mitarbeitende'!A58)), "")</f>
        <v/>
      </c>
      <c r="E62" s="31" t="str">
        <f t="array" ref="E62">IFERROR(INDEX('Übersicht Mitarbeitende'!$A:$P,SMALL(IF((IF($B$1&lt;&gt;"",'Übersicht Mitarbeitende'!$G$9:$G$108=$B$1,1)), ROW('Übersicht Mitarbeitende'!$B$9:$B$108)), ROW('Übersicht Mitarbeitende'!A58)), COLUMN('Übersicht Mitarbeitende'!A58)), "")</f>
        <v/>
      </c>
      <c r="G62" s="31" t="str">
        <f t="array" ref="G62">IFERROR(INDEX('Übersicht Mitarbeitende'!$A:$P,SMALL(IF((IF($B$1&lt;&gt;"",'Übersicht Mitarbeitende'!$H$9:$H$108=$B$1,1)), ROW('Übersicht Mitarbeitende'!$B$9:$B$108)), ROW('Übersicht Mitarbeitende'!A58)), COLUMN('Übersicht Mitarbeitende'!A58)), "")</f>
        <v/>
      </c>
      <c r="I62" s="31" t="str">
        <f t="array" ref="I62">IFERROR(INDEX('Übersicht Mitarbeitende'!$A:$P,SMALL(IF((IF($B$1&lt;&gt;"",'Übersicht Mitarbeitende'!$I$9:$I$108=$B$1,1)), ROW('Übersicht Mitarbeitende'!$B$9:$B$108)), ROW('Übersicht Mitarbeitende'!A58)), COLUMN('Übersicht Mitarbeitende'!A58)), "")</f>
        <v/>
      </c>
      <c r="K62" s="31" t="str">
        <f t="array" ref="K62">IFERROR(INDEX('Übersicht Mitarbeitende'!$A:$P,SMALL(IF((IF($B$1&lt;&gt;"",'Übersicht Mitarbeitende'!$J$9:$J$108=$B$1,1)), ROW('Übersicht Mitarbeitende'!$B$9:$B$108)), ROW('Übersicht Mitarbeitende'!A58)), COLUMN('Übersicht Mitarbeitende'!A58)), "")</f>
        <v/>
      </c>
      <c r="M62" s="31" t="str">
        <f t="array" ref="M62">IFERROR(INDEX('Übersicht Mitarbeitende'!$A:$P,SMALL(IF((IF($B$1&lt;&gt;"",'Übersicht Mitarbeitende'!$K$9:$K$108=$B$1,1)), ROW('Übersicht Mitarbeitende'!$B$9:$B$108)), ROW('Übersicht Mitarbeitende'!A58)), COLUMN('Übersicht Mitarbeitende'!A58)), "")</f>
        <v/>
      </c>
      <c r="O62" s="31" t="str">
        <f t="array" ref="O62">IFERROR(INDEX('Übersicht Mitarbeitende'!$A:$P,SMALL(IF((IF($B$1&lt;&gt;"",'Übersicht Mitarbeitende'!$L$9:$L$108=$B$1,1)), ROW('Übersicht Mitarbeitende'!$B$9:$B$108)), ROW('Übersicht Mitarbeitende'!A58)), COLUMN('Übersicht Mitarbeitende'!A58)), "")</f>
        <v/>
      </c>
      <c r="Q62" s="31" t="str">
        <f t="array" ref="Q62">IFERROR(INDEX('Übersicht Mitarbeitende'!$A:$P,SMALL(IF((IF($B$1&lt;&gt;"",'Übersicht Mitarbeitende'!$M$9:$M$108=$B$1,1)), ROW('Übersicht Mitarbeitende'!$B$9:$B$108)), ROW('Übersicht Mitarbeitende'!A58)), COLUMN('Übersicht Mitarbeitende'!A58)), "")</f>
        <v/>
      </c>
      <c r="S62" s="31" t="str">
        <f t="array" ref="S62">IFERROR(INDEX('Übersicht Mitarbeitende'!$A:$P,SMALL(IF((IF($B$1&lt;&gt;"",'Übersicht Mitarbeitende'!$N$9:$N$108=$B$1,1)), ROW('Übersicht Mitarbeitende'!$B$9:$B$108)), ROW('Übersicht Mitarbeitende'!A58)), COLUMN('Übersicht Mitarbeitende'!A58)), "")</f>
        <v/>
      </c>
      <c r="U62" s="31" t="str">
        <f t="array" ref="U62">IFERROR(INDEX('Übersicht Mitarbeitende'!$A:$P,SMALL(IF((IF($B$1&lt;&gt;"",'Übersicht Mitarbeitende'!$O$9:$O$108=$B$1,1)), ROW('Übersicht Mitarbeitende'!$B$9:$B$108)), ROW('Übersicht Mitarbeitende'!A58)), COLUMN('Übersicht Mitarbeitende'!A58)), "")</f>
        <v/>
      </c>
      <c r="W62" s="31" t="str">
        <f t="array" ref="W62">IFERROR(INDEX('Übersicht Mitarbeitende'!$A:$P,SMALL(IF((IF($B$1&lt;&gt;"",'Übersicht Mitarbeitende'!$P$9:$P$108=$B$1,1)), ROW('Übersicht Mitarbeitende'!$B$9:$B$108)), ROW('Übersicht Mitarbeitende'!A58)), COLUMN('Übersicht Mitarbeitende'!A58)), "")</f>
        <v/>
      </c>
    </row>
    <row r="63" spans="1:23" x14ac:dyDescent="0.2">
      <c r="A63" s="31" t="str">
        <f t="array" ref="A63">IFERROR(INDEX('Übersicht Mitarbeitende'!$A:$P,SMALL(IF((IF($B$1&lt;&gt;"",'Übersicht Mitarbeitende'!$E$9:$E$108=$B$1,1)), ROW('Übersicht Mitarbeitende'!$B$9:$C$108)), ROW('Übersicht Mitarbeitende'!A59)), COLUMN('Übersicht Mitarbeitende'!A59)), "")</f>
        <v/>
      </c>
      <c r="C63" s="31" t="str">
        <f t="array" ref="C63">IFERROR(INDEX('Übersicht Mitarbeitende'!$A:$P,SMALL(IF((IF($B$1&lt;&gt;"",'Übersicht Mitarbeitende'!$F$9:$F$108=$B$1,1)), ROW('Übersicht Mitarbeitende'!$B$9:$B$108)), ROW('Übersicht Mitarbeitende'!A59)), COLUMN('Übersicht Mitarbeitende'!A59)), "")</f>
        <v/>
      </c>
      <c r="E63" s="31" t="str">
        <f t="array" ref="E63">IFERROR(INDEX('Übersicht Mitarbeitende'!$A:$P,SMALL(IF((IF($B$1&lt;&gt;"",'Übersicht Mitarbeitende'!$G$9:$G$108=$B$1,1)), ROW('Übersicht Mitarbeitende'!$B$9:$B$108)), ROW('Übersicht Mitarbeitende'!A59)), COLUMN('Übersicht Mitarbeitende'!A59)), "")</f>
        <v/>
      </c>
      <c r="G63" s="31" t="str">
        <f t="array" ref="G63">IFERROR(INDEX('Übersicht Mitarbeitende'!$A:$P,SMALL(IF((IF($B$1&lt;&gt;"",'Übersicht Mitarbeitende'!$H$9:$H$108=$B$1,1)), ROW('Übersicht Mitarbeitende'!$B$9:$B$108)), ROW('Übersicht Mitarbeitende'!A59)), COLUMN('Übersicht Mitarbeitende'!A59)), "")</f>
        <v/>
      </c>
      <c r="I63" s="31" t="str">
        <f t="array" ref="I63">IFERROR(INDEX('Übersicht Mitarbeitende'!$A:$P,SMALL(IF((IF($B$1&lt;&gt;"",'Übersicht Mitarbeitende'!$I$9:$I$108=$B$1,1)), ROW('Übersicht Mitarbeitende'!$B$9:$B$108)), ROW('Übersicht Mitarbeitende'!A59)), COLUMN('Übersicht Mitarbeitende'!A59)), "")</f>
        <v/>
      </c>
      <c r="K63" s="31" t="str">
        <f t="array" ref="K63">IFERROR(INDEX('Übersicht Mitarbeitende'!$A:$P,SMALL(IF((IF($B$1&lt;&gt;"",'Übersicht Mitarbeitende'!$J$9:$J$108=$B$1,1)), ROW('Übersicht Mitarbeitende'!$B$9:$B$108)), ROW('Übersicht Mitarbeitende'!A59)), COLUMN('Übersicht Mitarbeitende'!A59)), "")</f>
        <v/>
      </c>
      <c r="M63" s="31" t="str">
        <f t="array" ref="M63">IFERROR(INDEX('Übersicht Mitarbeitende'!$A:$P,SMALL(IF((IF($B$1&lt;&gt;"",'Übersicht Mitarbeitende'!$K$9:$K$108=$B$1,1)), ROW('Übersicht Mitarbeitende'!$B$9:$B$108)), ROW('Übersicht Mitarbeitende'!A59)), COLUMN('Übersicht Mitarbeitende'!A59)), "")</f>
        <v/>
      </c>
      <c r="O63" s="31" t="str">
        <f t="array" ref="O63">IFERROR(INDEX('Übersicht Mitarbeitende'!$A:$P,SMALL(IF((IF($B$1&lt;&gt;"",'Übersicht Mitarbeitende'!$L$9:$L$108=$B$1,1)), ROW('Übersicht Mitarbeitende'!$B$9:$B$108)), ROW('Übersicht Mitarbeitende'!A59)), COLUMN('Übersicht Mitarbeitende'!A59)), "")</f>
        <v/>
      </c>
      <c r="Q63" s="31" t="str">
        <f t="array" ref="Q63">IFERROR(INDEX('Übersicht Mitarbeitende'!$A:$P,SMALL(IF((IF($B$1&lt;&gt;"",'Übersicht Mitarbeitende'!$M$9:$M$108=$B$1,1)), ROW('Übersicht Mitarbeitende'!$B$9:$B$108)), ROW('Übersicht Mitarbeitende'!A59)), COLUMN('Übersicht Mitarbeitende'!A59)), "")</f>
        <v/>
      </c>
      <c r="S63" s="31" t="str">
        <f t="array" ref="S63">IFERROR(INDEX('Übersicht Mitarbeitende'!$A:$P,SMALL(IF((IF($B$1&lt;&gt;"",'Übersicht Mitarbeitende'!$N$9:$N$108=$B$1,1)), ROW('Übersicht Mitarbeitende'!$B$9:$B$108)), ROW('Übersicht Mitarbeitende'!A59)), COLUMN('Übersicht Mitarbeitende'!A59)), "")</f>
        <v/>
      </c>
      <c r="U63" s="31" t="str">
        <f t="array" ref="U63">IFERROR(INDEX('Übersicht Mitarbeitende'!$A:$P,SMALL(IF((IF($B$1&lt;&gt;"",'Übersicht Mitarbeitende'!$O$9:$O$108=$B$1,1)), ROW('Übersicht Mitarbeitende'!$B$9:$B$108)), ROW('Übersicht Mitarbeitende'!A59)), COLUMN('Übersicht Mitarbeitende'!A59)), "")</f>
        <v/>
      </c>
      <c r="W63" s="31" t="str">
        <f t="array" ref="W63">IFERROR(INDEX('Übersicht Mitarbeitende'!$A:$P,SMALL(IF((IF($B$1&lt;&gt;"",'Übersicht Mitarbeitende'!$P$9:$P$108=$B$1,1)), ROW('Übersicht Mitarbeitende'!$B$9:$B$108)), ROW('Übersicht Mitarbeitende'!A59)), COLUMN('Übersicht Mitarbeitende'!A59)), "")</f>
        <v/>
      </c>
    </row>
    <row r="64" spans="1:23" x14ac:dyDescent="0.2">
      <c r="A64" s="31" t="str">
        <f t="array" ref="A64">IFERROR(INDEX('Übersicht Mitarbeitende'!$A:$P,SMALL(IF((IF($B$1&lt;&gt;"",'Übersicht Mitarbeitende'!$E$9:$E$108=$B$1,1)), ROW('Übersicht Mitarbeitende'!$B$9:$C$108)), ROW('Übersicht Mitarbeitende'!A60)), COLUMN('Übersicht Mitarbeitende'!A60)), "")</f>
        <v/>
      </c>
      <c r="C64" s="31" t="str">
        <f t="array" ref="C64">IFERROR(INDEX('Übersicht Mitarbeitende'!$A:$P,SMALL(IF((IF($B$1&lt;&gt;"",'Übersicht Mitarbeitende'!$F$9:$F$108=$B$1,1)), ROW('Übersicht Mitarbeitende'!$B$9:$B$108)), ROW('Übersicht Mitarbeitende'!A60)), COLUMN('Übersicht Mitarbeitende'!A60)), "")</f>
        <v/>
      </c>
      <c r="E64" s="31" t="str">
        <f t="array" ref="E64">IFERROR(INDEX('Übersicht Mitarbeitende'!$A:$P,SMALL(IF((IF($B$1&lt;&gt;"",'Übersicht Mitarbeitende'!$G$9:$G$108=$B$1,1)), ROW('Übersicht Mitarbeitende'!$B$9:$B$108)), ROW('Übersicht Mitarbeitende'!A60)), COLUMN('Übersicht Mitarbeitende'!A60)), "")</f>
        <v/>
      </c>
      <c r="G64" s="31" t="str">
        <f t="array" ref="G64">IFERROR(INDEX('Übersicht Mitarbeitende'!$A:$P,SMALL(IF((IF($B$1&lt;&gt;"",'Übersicht Mitarbeitende'!$H$9:$H$108=$B$1,1)), ROW('Übersicht Mitarbeitende'!$B$9:$B$108)), ROW('Übersicht Mitarbeitende'!A60)), COLUMN('Übersicht Mitarbeitende'!A60)), "")</f>
        <v/>
      </c>
      <c r="I64" s="31" t="str">
        <f t="array" ref="I64">IFERROR(INDEX('Übersicht Mitarbeitende'!$A:$P,SMALL(IF((IF($B$1&lt;&gt;"",'Übersicht Mitarbeitende'!$I$9:$I$108=$B$1,1)), ROW('Übersicht Mitarbeitende'!$B$9:$B$108)), ROW('Übersicht Mitarbeitende'!A60)), COLUMN('Übersicht Mitarbeitende'!A60)), "")</f>
        <v/>
      </c>
      <c r="K64" s="31" t="str">
        <f t="array" ref="K64">IFERROR(INDEX('Übersicht Mitarbeitende'!$A:$P,SMALL(IF((IF($B$1&lt;&gt;"",'Übersicht Mitarbeitende'!$J$9:$J$108=$B$1,1)), ROW('Übersicht Mitarbeitende'!$B$9:$B$108)), ROW('Übersicht Mitarbeitende'!A60)), COLUMN('Übersicht Mitarbeitende'!A60)), "")</f>
        <v/>
      </c>
      <c r="M64" s="31" t="str">
        <f t="array" ref="M64">IFERROR(INDEX('Übersicht Mitarbeitende'!$A:$P,SMALL(IF((IF($B$1&lt;&gt;"",'Übersicht Mitarbeitende'!$K$9:$K$108=$B$1,1)), ROW('Übersicht Mitarbeitende'!$B$9:$B$108)), ROW('Übersicht Mitarbeitende'!A60)), COLUMN('Übersicht Mitarbeitende'!A60)), "")</f>
        <v/>
      </c>
      <c r="O64" s="31" t="str">
        <f t="array" ref="O64">IFERROR(INDEX('Übersicht Mitarbeitende'!$A:$P,SMALL(IF((IF($B$1&lt;&gt;"",'Übersicht Mitarbeitende'!$L$9:$L$108=$B$1,1)), ROW('Übersicht Mitarbeitende'!$B$9:$B$108)), ROW('Übersicht Mitarbeitende'!A60)), COLUMN('Übersicht Mitarbeitende'!A60)), "")</f>
        <v/>
      </c>
      <c r="Q64" s="31" t="str">
        <f t="array" ref="Q64">IFERROR(INDEX('Übersicht Mitarbeitende'!$A:$P,SMALL(IF((IF($B$1&lt;&gt;"",'Übersicht Mitarbeitende'!$M$9:$M$108=$B$1,1)), ROW('Übersicht Mitarbeitende'!$B$9:$B$108)), ROW('Übersicht Mitarbeitende'!A60)), COLUMN('Übersicht Mitarbeitende'!A60)), "")</f>
        <v/>
      </c>
      <c r="S64" s="31" t="str">
        <f t="array" ref="S64">IFERROR(INDEX('Übersicht Mitarbeitende'!$A:$P,SMALL(IF((IF($B$1&lt;&gt;"",'Übersicht Mitarbeitende'!$N$9:$N$108=$B$1,1)), ROW('Übersicht Mitarbeitende'!$B$9:$B$108)), ROW('Übersicht Mitarbeitende'!A60)), COLUMN('Übersicht Mitarbeitende'!A60)), "")</f>
        <v/>
      </c>
      <c r="U64" s="31" t="str">
        <f t="array" ref="U64">IFERROR(INDEX('Übersicht Mitarbeitende'!$A:$P,SMALL(IF((IF($B$1&lt;&gt;"",'Übersicht Mitarbeitende'!$O$9:$O$108=$B$1,1)), ROW('Übersicht Mitarbeitende'!$B$9:$B$108)), ROW('Übersicht Mitarbeitende'!A60)), COLUMN('Übersicht Mitarbeitende'!A60)), "")</f>
        <v/>
      </c>
      <c r="W64" s="31" t="str">
        <f t="array" ref="W64">IFERROR(INDEX('Übersicht Mitarbeitende'!$A:$P,SMALL(IF((IF($B$1&lt;&gt;"",'Übersicht Mitarbeitende'!$P$9:$P$108=$B$1,1)), ROW('Übersicht Mitarbeitende'!$B$9:$B$108)), ROW('Übersicht Mitarbeitende'!A60)), COLUMN('Übersicht Mitarbeitende'!A60)), "")</f>
        <v/>
      </c>
    </row>
    <row r="65" spans="1:23" x14ac:dyDescent="0.2">
      <c r="A65" s="31" t="str">
        <f t="array" ref="A65">IFERROR(INDEX('Übersicht Mitarbeitende'!$A:$P,SMALL(IF((IF($B$1&lt;&gt;"",'Übersicht Mitarbeitende'!$E$9:$E$108=$B$1,1)), ROW('Übersicht Mitarbeitende'!$B$9:$C$108)), ROW('Übersicht Mitarbeitende'!A61)), COLUMN('Übersicht Mitarbeitende'!A61)), "")</f>
        <v/>
      </c>
      <c r="C65" s="31" t="str">
        <f t="array" ref="C65">IFERROR(INDEX('Übersicht Mitarbeitende'!$A:$P,SMALL(IF((IF($B$1&lt;&gt;"",'Übersicht Mitarbeitende'!$F$9:$F$108=$B$1,1)), ROW('Übersicht Mitarbeitende'!$B$9:$B$108)), ROW('Übersicht Mitarbeitende'!A61)), COLUMN('Übersicht Mitarbeitende'!A61)), "")</f>
        <v/>
      </c>
      <c r="E65" s="31" t="str">
        <f t="array" ref="E65">IFERROR(INDEX('Übersicht Mitarbeitende'!$A:$P,SMALL(IF((IF($B$1&lt;&gt;"",'Übersicht Mitarbeitende'!$G$9:$G$108=$B$1,1)), ROW('Übersicht Mitarbeitende'!$B$9:$B$108)), ROW('Übersicht Mitarbeitende'!A61)), COLUMN('Übersicht Mitarbeitende'!A61)), "")</f>
        <v/>
      </c>
      <c r="G65" s="31" t="str">
        <f t="array" ref="G65">IFERROR(INDEX('Übersicht Mitarbeitende'!$A:$P,SMALL(IF((IF($B$1&lt;&gt;"",'Übersicht Mitarbeitende'!$H$9:$H$108=$B$1,1)), ROW('Übersicht Mitarbeitende'!$B$9:$B$108)), ROW('Übersicht Mitarbeitende'!A61)), COLUMN('Übersicht Mitarbeitende'!A61)), "")</f>
        <v/>
      </c>
      <c r="I65" s="31" t="str">
        <f t="array" ref="I65">IFERROR(INDEX('Übersicht Mitarbeitende'!$A:$P,SMALL(IF((IF($B$1&lt;&gt;"",'Übersicht Mitarbeitende'!$I$9:$I$108=$B$1,1)), ROW('Übersicht Mitarbeitende'!$B$9:$B$108)), ROW('Übersicht Mitarbeitende'!A61)), COLUMN('Übersicht Mitarbeitende'!A61)), "")</f>
        <v/>
      </c>
      <c r="K65" s="31" t="str">
        <f t="array" ref="K65">IFERROR(INDEX('Übersicht Mitarbeitende'!$A:$P,SMALL(IF((IF($B$1&lt;&gt;"",'Übersicht Mitarbeitende'!$J$9:$J$108=$B$1,1)), ROW('Übersicht Mitarbeitende'!$B$9:$B$108)), ROW('Übersicht Mitarbeitende'!A61)), COLUMN('Übersicht Mitarbeitende'!A61)), "")</f>
        <v/>
      </c>
      <c r="M65" s="31" t="str">
        <f t="array" ref="M65">IFERROR(INDEX('Übersicht Mitarbeitende'!$A:$P,SMALL(IF((IF($B$1&lt;&gt;"",'Übersicht Mitarbeitende'!$K$9:$K$108=$B$1,1)), ROW('Übersicht Mitarbeitende'!$B$9:$B$108)), ROW('Übersicht Mitarbeitende'!A61)), COLUMN('Übersicht Mitarbeitende'!A61)), "")</f>
        <v/>
      </c>
      <c r="O65" s="31" t="str">
        <f t="array" ref="O65">IFERROR(INDEX('Übersicht Mitarbeitende'!$A:$P,SMALL(IF((IF($B$1&lt;&gt;"",'Übersicht Mitarbeitende'!$L$9:$L$108=$B$1,1)), ROW('Übersicht Mitarbeitende'!$B$9:$B$108)), ROW('Übersicht Mitarbeitende'!A61)), COLUMN('Übersicht Mitarbeitende'!A61)), "")</f>
        <v/>
      </c>
      <c r="Q65" s="31" t="str">
        <f t="array" ref="Q65">IFERROR(INDEX('Übersicht Mitarbeitende'!$A:$P,SMALL(IF((IF($B$1&lt;&gt;"",'Übersicht Mitarbeitende'!$M$9:$M$108=$B$1,1)), ROW('Übersicht Mitarbeitende'!$B$9:$B$108)), ROW('Übersicht Mitarbeitende'!A61)), COLUMN('Übersicht Mitarbeitende'!A61)), "")</f>
        <v/>
      </c>
      <c r="S65" s="31" t="str">
        <f t="array" ref="S65">IFERROR(INDEX('Übersicht Mitarbeitende'!$A:$P,SMALL(IF((IF($B$1&lt;&gt;"",'Übersicht Mitarbeitende'!$N$9:$N$108=$B$1,1)), ROW('Übersicht Mitarbeitende'!$B$9:$B$108)), ROW('Übersicht Mitarbeitende'!A61)), COLUMN('Übersicht Mitarbeitende'!A61)), "")</f>
        <v/>
      </c>
      <c r="U65" s="31" t="str">
        <f t="array" ref="U65">IFERROR(INDEX('Übersicht Mitarbeitende'!$A:$P,SMALL(IF((IF($B$1&lt;&gt;"",'Übersicht Mitarbeitende'!$O$9:$O$108=$B$1,1)), ROW('Übersicht Mitarbeitende'!$B$9:$B$108)), ROW('Übersicht Mitarbeitende'!A61)), COLUMN('Übersicht Mitarbeitende'!A61)), "")</f>
        <v/>
      </c>
      <c r="W65" s="31" t="str">
        <f t="array" ref="W65">IFERROR(INDEX('Übersicht Mitarbeitende'!$A:$P,SMALL(IF((IF($B$1&lt;&gt;"",'Übersicht Mitarbeitende'!$P$9:$P$108=$B$1,1)), ROW('Übersicht Mitarbeitende'!$B$9:$B$108)), ROW('Übersicht Mitarbeitende'!A61)), COLUMN('Übersicht Mitarbeitende'!A61)), "")</f>
        <v/>
      </c>
    </row>
    <row r="66" spans="1:23" x14ac:dyDescent="0.2">
      <c r="A66" s="31" t="str">
        <f t="array" ref="A66">IFERROR(INDEX('Übersicht Mitarbeitende'!$A:$P,SMALL(IF((IF($B$1&lt;&gt;"",'Übersicht Mitarbeitende'!$E$9:$E$108=$B$1,1)), ROW('Übersicht Mitarbeitende'!$B$9:$C$108)), ROW('Übersicht Mitarbeitende'!A62)), COLUMN('Übersicht Mitarbeitende'!A62)), "")</f>
        <v/>
      </c>
      <c r="C66" s="31" t="str">
        <f t="array" ref="C66">IFERROR(INDEX('Übersicht Mitarbeitende'!$A:$P,SMALL(IF((IF($B$1&lt;&gt;"",'Übersicht Mitarbeitende'!$F$9:$F$108=$B$1,1)), ROW('Übersicht Mitarbeitende'!$B$9:$B$108)), ROW('Übersicht Mitarbeitende'!A62)), COLUMN('Übersicht Mitarbeitende'!A62)), "")</f>
        <v/>
      </c>
      <c r="E66" s="31" t="str">
        <f t="array" ref="E66">IFERROR(INDEX('Übersicht Mitarbeitende'!$A:$P,SMALL(IF((IF($B$1&lt;&gt;"",'Übersicht Mitarbeitende'!$G$9:$G$108=$B$1,1)), ROW('Übersicht Mitarbeitende'!$B$9:$B$108)), ROW('Übersicht Mitarbeitende'!A62)), COLUMN('Übersicht Mitarbeitende'!A62)), "")</f>
        <v/>
      </c>
      <c r="G66" s="31" t="str">
        <f t="array" ref="G66">IFERROR(INDEX('Übersicht Mitarbeitende'!$A:$P,SMALL(IF((IF($B$1&lt;&gt;"",'Übersicht Mitarbeitende'!$H$9:$H$108=$B$1,1)), ROW('Übersicht Mitarbeitende'!$B$9:$B$108)), ROW('Übersicht Mitarbeitende'!A62)), COLUMN('Übersicht Mitarbeitende'!A62)), "")</f>
        <v/>
      </c>
      <c r="I66" s="31" t="str">
        <f t="array" ref="I66">IFERROR(INDEX('Übersicht Mitarbeitende'!$A:$P,SMALL(IF((IF($B$1&lt;&gt;"",'Übersicht Mitarbeitende'!$I$9:$I$108=$B$1,1)), ROW('Übersicht Mitarbeitende'!$B$9:$B$108)), ROW('Übersicht Mitarbeitende'!A62)), COLUMN('Übersicht Mitarbeitende'!A62)), "")</f>
        <v/>
      </c>
      <c r="K66" s="31" t="str">
        <f t="array" ref="K66">IFERROR(INDEX('Übersicht Mitarbeitende'!$A:$P,SMALL(IF((IF($B$1&lt;&gt;"",'Übersicht Mitarbeitende'!$J$9:$J$108=$B$1,1)), ROW('Übersicht Mitarbeitende'!$B$9:$B$108)), ROW('Übersicht Mitarbeitende'!A62)), COLUMN('Übersicht Mitarbeitende'!A62)), "")</f>
        <v/>
      </c>
      <c r="M66" s="31" t="str">
        <f t="array" ref="M66">IFERROR(INDEX('Übersicht Mitarbeitende'!$A:$P,SMALL(IF((IF($B$1&lt;&gt;"",'Übersicht Mitarbeitende'!$K$9:$K$108=$B$1,1)), ROW('Übersicht Mitarbeitende'!$B$9:$B$108)), ROW('Übersicht Mitarbeitende'!A62)), COLUMN('Übersicht Mitarbeitende'!A62)), "")</f>
        <v/>
      </c>
      <c r="O66" s="31" t="str">
        <f t="array" ref="O66">IFERROR(INDEX('Übersicht Mitarbeitende'!$A:$P,SMALL(IF((IF($B$1&lt;&gt;"",'Übersicht Mitarbeitende'!$L$9:$L$108=$B$1,1)), ROW('Übersicht Mitarbeitende'!$B$9:$B$108)), ROW('Übersicht Mitarbeitende'!A62)), COLUMN('Übersicht Mitarbeitende'!A62)), "")</f>
        <v/>
      </c>
      <c r="Q66" s="31" t="str">
        <f t="array" ref="Q66">IFERROR(INDEX('Übersicht Mitarbeitende'!$A:$P,SMALL(IF((IF($B$1&lt;&gt;"",'Übersicht Mitarbeitende'!$M$9:$M$108=$B$1,1)), ROW('Übersicht Mitarbeitende'!$B$9:$B$108)), ROW('Übersicht Mitarbeitende'!A62)), COLUMN('Übersicht Mitarbeitende'!A62)), "")</f>
        <v/>
      </c>
      <c r="S66" s="31" t="str">
        <f t="array" ref="S66">IFERROR(INDEX('Übersicht Mitarbeitende'!$A:$P,SMALL(IF((IF($B$1&lt;&gt;"",'Übersicht Mitarbeitende'!$N$9:$N$108=$B$1,1)), ROW('Übersicht Mitarbeitende'!$B$9:$B$108)), ROW('Übersicht Mitarbeitende'!A62)), COLUMN('Übersicht Mitarbeitende'!A62)), "")</f>
        <v/>
      </c>
      <c r="U66" s="31" t="str">
        <f t="array" ref="U66">IFERROR(INDEX('Übersicht Mitarbeitende'!$A:$P,SMALL(IF((IF($B$1&lt;&gt;"",'Übersicht Mitarbeitende'!$O$9:$O$108=$B$1,1)), ROW('Übersicht Mitarbeitende'!$B$9:$B$108)), ROW('Übersicht Mitarbeitende'!A62)), COLUMN('Übersicht Mitarbeitende'!A62)), "")</f>
        <v/>
      </c>
      <c r="W66" s="31" t="str">
        <f t="array" ref="W66">IFERROR(INDEX('Übersicht Mitarbeitende'!$A:$P,SMALL(IF((IF($B$1&lt;&gt;"",'Übersicht Mitarbeitende'!$P$9:$P$108=$B$1,1)), ROW('Übersicht Mitarbeitende'!$B$9:$B$108)), ROW('Übersicht Mitarbeitende'!A62)), COLUMN('Übersicht Mitarbeitende'!A62)), "")</f>
        <v/>
      </c>
    </row>
    <row r="67" spans="1:23" x14ac:dyDescent="0.2">
      <c r="A67" s="31" t="str">
        <f t="array" ref="A67">IFERROR(INDEX('Übersicht Mitarbeitende'!$A:$P,SMALL(IF((IF($B$1&lt;&gt;"",'Übersicht Mitarbeitende'!$E$9:$E$108=$B$1,1)), ROW('Übersicht Mitarbeitende'!$B$9:$C$108)), ROW('Übersicht Mitarbeitende'!A63)), COLUMN('Übersicht Mitarbeitende'!A63)), "")</f>
        <v/>
      </c>
      <c r="C67" s="31" t="str">
        <f t="array" ref="C67">IFERROR(INDEX('Übersicht Mitarbeitende'!$A:$P,SMALL(IF((IF($B$1&lt;&gt;"",'Übersicht Mitarbeitende'!$F$9:$F$108=$B$1,1)), ROW('Übersicht Mitarbeitende'!$B$9:$B$108)), ROW('Übersicht Mitarbeitende'!A63)), COLUMN('Übersicht Mitarbeitende'!A63)), "")</f>
        <v/>
      </c>
      <c r="E67" s="31" t="str">
        <f t="array" ref="E67">IFERROR(INDEX('Übersicht Mitarbeitende'!$A:$P,SMALL(IF((IF($B$1&lt;&gt;"",'Übersicht Mitarbeitende'!$G$9:$G$108=$B$1,1)), ROW('Übersicht Mitarbeitende'!$B$9:$B$108)), ROW('Übersicht Mitarbeitende'!A63)), COLUMN('Übersicht Mitarbeitende'!A63)), "")</f>
        <v/>
      </c>
      <c r="G67" s="31" t="str">
        <f t="array" ref="G67">IFERROR(INDEX('Übersicht Mitarbeitende'!$A:$P,SMALL(IF((IF($B$1&lt;&gt;"",'Übersicht Mitarbeitende'!$H$9:$H$108=$B$1,1)), ROW('Übersicht Mitarbeitende'!$B$9:$B$108)), ROW('Übersicht Mitarbeitende'!A63)), COLUMN('Übersicht Mitarbeitende'!A63)), "")</f>
        <v/>
      </c>
      <c r="I67" s="31" t="str">
        <f t="array" ref="I67">IFERROR(INDEX('Übersicht Mitarbeitende'!$A:$P,SMALL(IF((IF($B$1&lt;&gt;"",'Übersicht Mitarbeitende'!$I$9:$I$108=$B$1,1)), ROW('Übersicht Mitarbeitende'!$B$9:$B$108)), ROW('Übersicht Mitarbeitende'!A63)), COLUMN('Übersicht Mitarbeitende'!A63)), "")</f>
        <v/>
      </c>
      <c r="K67" s="31" t="str">
        <f t="array" ref="K67">IFERROR(INDEX('Übersicht Mitarbeitende'!$A:$P,SMALL(IF((IF($B$1&lt;&gt;"",'Übersicht Mitarbeitende'!$J$9:$J$108=$B$1,1)), ROW('Übersicht Mitarbeitende'!$B$9:$B$108)), ROW('Übersicht Mitarbeitende'!A63)), COLUMN('Übersicht Mitarbeitende'!A63)), "")</f>
        <v/>
      </c>
      <c r="M67" s="31" t="str">
        <f t="array" ref="M67">IFERROR(INDEX('Übersicht Mitarbeitende'!$A:$P,SMALL(IF((IF($B$1&lt;&gt;"",'Übersicht Mitarbeitende'!$K$9:$K$108=$B$1,1)), ROW('Übersicht Mitarbeitende'!$B$9:$B$108)), ROW('Übersicht Mitarbeitende'!A63)), COLUMN('Übersicht Mitarbeitende'!A63)), "")</f>
        <v/>
      </c>
      <c r="O67" s="31" t="str">
        <f t="array" ref="O67">IFERROR(INDEX('Übersicht Mitarbeitende'!$A:$P,SMALL(IF((IF($B$1&lt;&gt;"",'Übersicht Mitarbeitende'!$L$9:$L$108=$B$1,1)), ROW('Übersicht Mitarbeitende'!$B$9:$B$108)), ROW('Übersicht Mitarbeitende'!A63)), COLUMN('Übersicht Mitarbeitende'!A63)), "")</f>
        <v/>
      </c>
      <c r="Q67" s="31" t="str">
        <f t="array" ref="Q67">IFERROR(INDEX('Übersicht Mitarbeitende'!$A:$P,SMALL(IF((IF($B$1&lt;&gt;"",'Übersicht Mitarbeitende'!$M$9:$M$108=$B$1,1)), ROW('Übersicht Mitarbeitende'!$B$9:$B$108)), ROW('Übersicht Mitarbeitende'!A63)), COLUMN('Übersicht Mitarbeitende'!A63)), "")</f>
        <v/>
      </c>
      <c r="S67" s="31" t="str">
        <f t="array" ref="S67">IFERROR(INDEX('Übersicht Mitarbeitende'!$A:$P,SMALL(IF((IF($B$1&lt;&gt;"",'Übersicht Mitarbeitende'!$N$9:$N$108=$B$1,1)), ROW('Übersicht Mitarbeitende'!$B$9:$B$108)), ROW('Übersicht Mitarbeitende'!A63)), COLUMN('Übersicht Mitarbeitende'!A63)), "")</f>
        <v/>
      </c>
      <c r="U67" s="31" t="str">
        <f t="array" ref="U67">IFERROR(INDEX('Übersicht Mitarbeitende'!$A:$P,SMALL(IF((IF($B$1&lt;&gt;"",'Übersicht Mitarbeitende'!$O$9:$O$108=$B$1,1)), ROW('Übersicht Mitarbeitende'!$B$9:$B$108)), ROW('Übersicht Mitarbeitende'!A63)), COLUMN('Übersicht Mitarbeitende'!A63)), "")</f>
        <v/>
      </c>
      <c r="W67" s="31" t="str">
        <f t="array" ref="W67">IFERROR(INDEX('Übersicht Mitarbeitende'!$A:$P,SMALL(IF((IF($B$1&lt;&gt;"",'Übersicht Mitarbeitende'!$P$9:$P$108=$B$1,1)), ROW('Übersicht Mitarbeitende'!$B$9:$B$108)), ROW('Übersicht Mitarbeitende'!A63)), COLUMN('Übersicht Mitarbeitende'!A63)), "")</f>
        <v/>
      </c>
    </row>
    <row r="68" spans="1:23" x14ac:dyDescent="0.2">
      <c r="A68" s="31" t="str">
        <f t="array" ref="A68">IFERROR(INDEX('Übersicht Mitarbeitende'!$A:$P,SMALL(IF((IF($B$1&lt;&gt;"",'Übersicht Mitarbeitende'!$E$9:$E$108=$B$1,1)), ROW('Übersicht Mitarbeitende'!$B$9:$C$108)), ROW('Übersicht Mitarbeitende'!A64)), COLUMN('Übersicht Mitarbeitende'!A64)), "")</f>
        <v/>
      </c>
      <c r="C68" s="31" t="str">
        <f t="array" ref="C68">IFERROR(INDEX('Übersicht Mitarbeitende'!$A:$P,SMALL(IF((IF($B$1&lt;&gt;"",'Übersicht Mitarbeitende'!$F$9:$F$108=$B$1,1)), ROW('Übersicht Mitarbeitende'!$B$9:$B$108)), ROW('Übersicht Mitarbeitende'!A64)), COLUMN('Übersicht Mitarbeitende'!A64)), "")</f>
        <v/>
      </c>
      <c r="E68" s="31" t="str">
        <f t="array" ref="E68">IFERROR(INDEX('Übersicht Mitarbeitende'!$A:$P,SMALL(IF((IF($B$1&lt;&gt;"",'Übersicht Mitarbeitende'!$G$9:$G$108=$B$1,1)), ROW('Übersicht Mitarbeitende'!$B$9:$B$108)), ROW('Übersicht Mitarbeitende'!A64)), COLUMN('Übersicht Mitarbeitende'!A64)), "")</f>
        <v/>
      </c>
      <c r="G68" s="31" t="str">
        <f t="array" ref="G68">IFERROR(INDEX('Übersicht Mitarbeitende'!$A:$P,SMALL(IF((IF($B$1&lt;&gt;"",'Übersicht Mitarbeitende'!$H$9:$H$108=$B$1,1)), ROW('Übersicht Mitarbeitende'!$B$9:$B$108)), ROW('Übersicht Mitarbeitende'!A64)), COLUMN('Übersicht Mitarbeitende'!A64)), "")</f>
        <v/>
      </c>
      <c r="I68" s="31" t="str">
        <f t="array" ref="I68">IFERROR(INDEX('Übersicht Mitarbeitende'!$A:$P,SMALL(IF((IF($B$1&lt;&gt;"",'Übersicht Mitarbeitende'!$I$9:$I$108=$B$1,1)), ROW('Übersicht Mitarbeitende'!$B$9:$B$108)), ROW('Übersicht Mitarbeitende'!A64)), COLUMN('Übersicht Mitarbeitende'!A64)), "")</f>
        <v/>
      </c>
      <c r="K68" s="31" t="str">
        <f t="array" ref="K68">IFERROR(INDEX('Übersicht Mitarbeitende'!$A:$P,SMALL(IF((IF($B$1&lt;&gt;"",'Übersicht Mitarbeitende'!$J$9:$J$108=$B$1,1)), ROW('Übersicht Mitarbeitende'!$B$9:$B$108)), ROW('Übersicht Mitarbeitende'!A64)), COLUMN('Übersicht Mitarbeitende'!A64)), "")</f>
        <v/>
      </c>
      <c r="M68" s="31" t="str">
        <f t="array" ref="M68">IFERROR(INDEX('Übersicht Mitarbeitende'!$A:$P,SMALL(IF((IF($B$1&lt;&gt;"",'Übersicht Mitarbeitende'!$K$9:$K$108=$B$1,1)), ROW('Übersicht Mitarbeitende'!$B$9:$B$108)), ROW('Übersicht Mitarbeitende'!A64)), COLUMN('Übersicht Mitarbeitende'!A64)), "")</f>
        <v/>
      </c>
      <c r="O68" s="31" t="str">
        <f t="array" ref="O68">IFERROR(INDEX('Übersicht Mitarbeitende'!$A:$P,SMALL(IF((IF($B$1&lt;&gt;"",'Übersicht Mitarbeitende'!$L$9:$L$108=$B$1,1)), ROW('Übersicht Mitarbeitende'!$B$9:$B$108)), ROW('Übersicht Mitarbeitende'!A64)), COLUMN('Übersicht Mitarbeitende'!A64)), "")</f>
        <v/>
      </c>
      <c r="Q68" s="31" t="str">
        <f t="array" ref="Q68">IFERROR(INDEX('Übersicht Mitarbeitende'!$A:$P,SMALL(IF((IF($B$1&lt;&gt;"",'Übersicht Mitarbeitende'!$M$9:$M$108=$B$1,1)), ROW('Übersicht Mitarbeitende'!$B$9:$B$108)), ROW('Übersicht Mitarbeitende'!A64)), COLUMN('Übersicht Mitarbeitende'!A64)), "")</f>
        <v/>
      </c>
      <c r="S68" s="31" t="str">
        <f t="array" ref="S68">IFERROR(INDEX('Übersicht Mitarbeitende'!$A:$P,SMALL(IF((IF($B$1&lt;&gt;"",'Übersicht Mitarbeitende'!$N$9:$N$108=$B$1,1)), ROW('Übersicht Mitarbeitende'!$B$9:$B$108)), ROW('Übersicht Mitarbeitende'!A64)), COLUMN('Übersicht Mitarbeitende'!A64)), "")</f>
        <v/>
      </c>
      <c r="U68" s="31" t="str">
        <f t="array" ref="U68">IFERROR(INDEX('Übersicht Mitarbeitende'!$A:$P,SMALL(IF((IF($B$1&lt;&gt;"",'Übersicht Mitarbeitende'!$O$9:$O$108=$B$1,1)), ROW('Übersicht Mitarbeitende'!$B$9:$B$108)), ROW('Übersicht Mitarbeitende'!A64)), COLUMN('Übersicht Mitarbeitende'!A64)), "")</f>
        <v/>
      </c>
      <c r="W68" s="31" t="str">
        <f t="array" ref="W68">IFERROR(INDEX('Übersicht Mitarbeitende'!$A:$P,SMALL(IF((IF($B$1&lt;&gt;"",'Übersicht Mitarbeitende'!$P$9:$P$108=$B$1,1)), ROW('Übersicht Mitarbeitende'!$B$9:$B$108)), ROW('Übersicht Mitarbeitende'!A64)), COLUMN('Übersicht Mitarbeitende'!A64)), "")</f>
        <v/>
      </c>
    </row>
    <row r="69" spans="1:23" x14ac:dyDescent="0.2">
      <c r="A69" s="31" t="str">
        <f t="array" ref="A69">IFERROR(INDEX('Übersicht Mitarbeitende'!$A:$P,SMALL(IF((IF($B$1&lt;&gt;"",'Übersicht Mitarbeitende'!$E$9:$E$108=$B$1,1)), ROW('Übersicht Mitarbeitende'!$B$9:$C$108)), ROW('Übersicht Mitarbeitende'!A65)), COLUMN('Übersicht Mitarbeitende'!A65)), "")</f>
        <v/>
      </c>
      <c r="C69" s="31" t="str">
        <f t="array" ref="C69">IFERROR(INDEX('Übersicht Mitarbeitende'!$A:$P,SMALL(IF((IF($B$1&lt;&gt;"",'Übersicht Mitarbeitende'!$F$9:$F$108=$B$1,1)), ROW('Übersicht Mitarbeitende'!$B$9:$B$108)), ROW('Übersicht Mitarbeitende'!A65)), COLUMN('Übersicht Mitarbeitende'!A65)), "")</f>
        <v/>
      </c>
      <c r="E69" s="31" t="str">
        <f t="array" ref="E69">IFERROR(INDEX('Übersicht Mitarbeitende'!$A:$P,SMALL(IF((IF($B$1&lt;&gt;"",'Übersicht Mitarbeitende'!$G$9:$G$108=$B$1,1)), ROW('Übersicht Mitarbeitende'!$B$9:$B$108)), ROW('Übersicht Mitarbeitende'!A65)), COLUMN('Übersicht Mitarbeitende'!A65)), "")</f>
        <v/>
      </c>
      <c r="G69" s="31" t="str">
        <f t="array" ref="G69">IFERROR(INDEX('Übersicht Mitarbeitende'!$A:$P,SMALL(IF((IF($B$1&lt;&gt;"",'Übersicht Mitarbeitende'!$H$9:$H$108=$B$1,1)), ROW('Übersicht Mitarbeitende'!$B$9:$B$108)), ROW('Übersicht Mitarbeitende'!A65)), COLUMN('Übersicht Mitarbeitende'!A65)), "")</f>
        <v/>
      </c>
      <c r="I69" s="31" t="str">
        <f t="array" ref="I69">IFERROR(INDEX('Übersicht Mitarbeitende'!$A:$P,SMALL(IF((IF($B$1&lt;&gt;"",'Übersicht Mitarbeitende'!$I$9:$I$108=$B$1,1)), ROW('Übersicht Mitarbeitende'!$B$9:$B$108)), ROW('Übersicht Mitarbeitende'!A65)), COLUMN('Übersicht Mitarbeitende'!A65)), "")</f>
        <v/>
      </c>
      <c r="K69" s="31" t="str">
        <f t="array" ref="K69">IFERROR(INDEX('Übersicht Mitarbeitende'!$A:$P,SMALL(IF((IF($B$1&lt;&gt;"",'Übersicht Mitarbeitende'!$J$9:$J$108=$B$1,1)), ROW('Übersicht Mitarbeitende'!$B$9:$B$108)), ROW('Übersicht Mitarbeitende'!A65)), COLUMN('Übersicht Mitarbeitende'!A65)), "")</f>
        <v/>
      </c>
      <c r="M69" s="31" t="str">
        <f t="array" ref="M69">IFERROR(INDEX('Übersicht Mitarbeitende'!$A:$P,SMALL(IF((IF($B$1&lt;&gt;"",'Übersicht Mitarbeitende'!$K$9:$K$108=$B$1,1)), ROW('Übersicht Mitarbeitende'!$B$9:$B$108)), ROW('Übersicht Mitarbeitende'!A65)), COLUMN('Übersicht Mitarbeitende'!A65)), "")</f>
        <v/>
      </c>
      <c r="O69" s="31" t="str">
        <f t="array" ref="O69">IFERROR(INDEX('Übersicht Mitarbeitende'!$A:$P,SMALL(IF((IF($B$1&lt;&gt;"",'Übersicht Mitarbeitende'!$L$9:$L$108=$B$1,1)), ROW('Übersicht Mitarbeitende'!$B$9:$B$108)), ROW('Übersicht Mitarbeitende'!A65)), COLUMN('Übersicht Mitarbeitende'!A65)), "")</f>
        <v/>
      </c>
      <c r="Q69" s="31" t="str">
        <f t="array" ref="Q69">IFERROR(INDEX('Übersicht Mitarbeitende'!$A:$P,SMALL(IF((IF($B$1&lt;&gt;"",'Übersicht Mitarbeitende'!$M$9:$M$108=$B$1,1)), ROW('Übersicht Mitarbeitende'!$B$9:$B$108)), ROW('Übersicht Mitarbeitende'!A65)), COLUMN('Übersicht Mitarbeitende'!A65)), "")</f>
        <v/>
      </c>
      <c r="S69" s="31" t="str">
        <f t="array" ref="S69">IFERROR(INDEX('Übersicht Mitarbeitende'!$A:$P,SMALL(IF((IF($B$1&lt;&gt;"",'Übersicht Mitarbeitende'!$N$9:$N$108=$B$1,1)), ROW('Übersicht Mitarbeitende'!$B$9:$B$108)), ROW('Übersicht Mitarbeitende'!A65)), COLUMN('Übersicht Mitarbeitende'!A65)), "")</f>
        <v/>
      </c>
      <c r="U69" s="31" t="str">
        <f t="array" ref="U69">IFERROR(INDEX('Übersicht Mitarbeitende'!$A:$P,SMALL(IF((IF($B$1&lt;&gt;"",'Übersicht Mitarbeitende'!$O$9:$O$108=$B$1,1)), ROW('Übersicht Mitarbeitende'!$B$9:$B$108)), ROW('Übersicht Mitarbeitende'!A65)), COLUMN('Übersicht Mitarbeitende'!A65)), "")</f>
        <v/>
      </c>
      <c r="W69" s="31" t="str">
        <f t="array" ref="W69">IFERROR(INDEX('Übersicht Mitarbeitende'!$A:$P,SMALL(IF((IF($B$1&lt;&gt;"",'Übersicht Mitarbeitende'!$P$9:$P$108=$B$1,1)), ROW('Übersicht Mitarbeitende'!$B$9:$B$108)), ROW('Übersicht Mitarbeitende'!A65)), COLUMN('Übersicht Mitarbeitende'!A65)), "")</f>
        <v/>
      </c>
    </row>
    <row r="70" spans="1:23" x14ac:dyDescent="0.2">
      <c r="A70" s="31" t="str">
        <f t="array" ref="A70">IFERROR(INDEX('Übersicht Mitarbeitende'!$A:$P,SMALL(IF((IF($B$1&lt;&gt;"",'Übersicht Mitarbeitende'!$E$9:$E$108=$B$1,1)), ROW('Übersicht Mitarbeitende'!$B$9:$C$108)), ROW('Übersicht Mitarbeitende'!A66)), COLUMN('Übersicht Mitarbeitende'!A66)), "")</f>
        <v/>
      </c>
      <c r="C70" s="31" t="str">
        <f t="array" ref="C70">IFERROR(INDEX('Übersicht Mitarbeitende'!$A:$P,SMALL(IF((IF($B$1&lt;&gt;"",'Übersicht Mitarbeitende'!$F$9:$F$108=$B$1,1)), ROW('Übersicht Mitarbeitende'!$B$9:$B$108)), ROW('Übersicht Mitarbeitende'!A66)), COLUMN('Übersicht Mitarbeitende'!A66)), "")</f>
        <v/>
      </c>
      <c r="E70" s="31" t="str">
        <f t="array" ref="E70">IFERROR(INDEX('Übersicht Mitarbeitende'!$A:$P,SMALL(IF((IF($B$1&lt;&gt;"",'Übersicht Mitarbeitende'!$G$9:$G$108=$B$1,1)), ROW('Übersicht Mitarbeitende'!$B$9:$B$108)), ROW('Übersicht Mitarbeitende'!A66)), COLUMN('Übersicht Mitarbeitende'!A66)), "")</f>
        <v/>
      </c>
      <c r="G70" s="31" t="str">
        <f t="array" ref="G70">IFERROR(INDEX('Übersicht Mitarbeitende'!$A:$P,SMALL(IF((IF($B$1&lt;&gt;"",'Übersicht Mitarbeitende'!$H$9:$H$108=$B$1,1)), ROW('Übersicht Mitarbeitende'!$B$9:$B$108)), ROW('Übersicht Mitarbeitende'!A66)), COLUMN('Übersicht Mitarbeitende'!A66)), "")</f>
        <v/>
      </c>
      <c r="I70" s="31" t="str">
        <f t="array" ref="I70">IFERROR(INDEX('Übersicht Mitarbeitende'!$A:$P,SMALL(IF((IF($B$1&lt;&gt;"",'Übersicht Mitarbeitende'!$I$9:$I$108=$B$1,1)), ROW('Übersicht Mitarbeitende'!$B$9:$B$108)), ROW('Übersicht Mitarbeitende'!A66)), COLUMN('Übersicht Mitarbeitende'!A66)), "")</f>
        <v/>
      </c>
      <c r="K70" s="31" t="str">
        <f t="array" ref="K70">IFERROR(INDEX('Übersicht Mitarbeitende'!$A:$P,SMALL(IF((IF($B$1&lt;&gt;"",'Übersicht Mitarbeitende'!$J$9:$J$108=$B$1,1)), ROW('Übersicht Mitarbeitende'!$B$9:$B$108)), ROW('Übersicht Mitarbeitende'!A66)), COLUMN('Übersicht Mitarbeitende'!A66)), "")</f>
        <v/>
      </c>
      <c r="M70" s="31" t="str">
        <f t="array" ref="M70">IFERROR(INDEX('Übersicht Mitarbeitende'!$A:$P,SMALL(IF((IF($B$1&lt;&gt;"",'Übersicht Mitarbeitende'!$K$9:$K$108=$B$1,1)), ROW('Übersicht Mitarbeitende'!$B$9:$B$108)), ROW('Übersicht Mitarbeitende'!A66)), COLUMN('Übersicht Mitarbeitende'!A66)), "")</f>
        <v/>
      </c>
      <c r="O70" s="31" t="str">
        <f t="array" ref="O70">IFERROR(INDEX('Übersicht Mitarbeitende'!$A:$P,SMALL(IF((IF($B$1&lt;&gt;"",'Übersicht Mitarbeitende'!$L$9:$L$108=$B$1,1)), ROW('Übersicht Mitarbeitende'!$B$9:$B$108)), ROW('Übersicht Mitarbeitende'!A66)), COLUMN('Übersicht Mitarbeitende'!A66)), "")</f>
        <v/>
      </c>
      <c r="Q70" s="31" t="str">
        <f t="array" ref="Q70">IFERROR(INDEX('Übersicht Mitarbeitende'!$A:$P,SMALL(IF((IF($B$1&lt;&gt;"",'Übersicht Mitarbeitende'!$M$9:$M$108=$B$1,1)), ROW('Übersicht Mitarbeitende'!$B$9:$B$108)), ROW('Übersicht Mitarbeitende'!A66)), COLUMN('Übersicht Mitarbeitende'!A66)), "")</f>
        <v/>
      </c>
      <c r="S70" s="31" t="str">
        <f t="array" ref="S70">IFERROR(INDEX('Übersicht Mitarbeitende'!$A:$P,SMALL(IF((IF($B$1&lt;&gt;"",'Übersicht Mitarbeitende'!$N$9:$N$108=$B$1,1)), ROW('Übersicht Mitarbeitende'!$B$9:$B$108)), ROW('Übersicht Mitarbeitende'!A66)), COLUMN('Übersicht Mitarbeitende'!A66)), "")</f>
        <v/>
      </c>
      <c r="U70" s="31" t="str">
        <f t="array" ref="U70">IFERROR(INDEX('Übersicht Mitarbeitende'!$A:$P,SMALL(IF((IF($B$1&lt;&gt;"",'Übersicht Mitarbeitende'!$O$9:$O$108=$B$1,1)), ROW('Übersicht Mitarbeitende'!$B$9:$B$108)), ROW('Übersicht Mitarbeitende'!A66)), COLUMN('Übersicht Mitarbeitende'!A66)), "")</f>
        <v/>
      </c>
      <c r="W70" s="31" t="str">
        <f t="array" ref="W70">IFERROR(INDEX('Übersicht Mitarbeitende'!$A:$P,SMALL(IF((IF($B$1&lt;&gt;"",'Übersicht Mitarbeitende'!$P$9:$P$108=$B$1,1)), ROW('Übersicht Mitarbeitende'!$B$9:$B$108)), ROW('Übersicht Mitarbeitende'!A66)), COLUMN('Übersicht Mitarbeitende'!A66)), "")</f>
        <v/>
      </c>
    </row>
    <row r="71" spans="1:23" x14ac:dyDescent="0.2">
      <c r="A71" s="31" t="str">
        <f t="array" ref="A71">IFERROR(INDEX('Übersicht Mitarbeitende'!$A:$P,SMALL(IF((IF($B$1&lt;&gt;"",'Übersicht Mitarbeitende'!$E$9:$E$108=$B$1,1)), ROW('Übersicht Mitarbeitende'!$B$9:$C$108)), ROW('Übersicht Mitarbeitende'!A67)), COLUMN('Übersicht Mitarbeitende'!A67)), "")</f>
        <v/>
      </c>
      <c r="C71" s="31" t="str">
        <f t="array" ref="C71">IFERROR(INDEX('Übersicht Mitarbeitende'!$A:$P,SMALL(IF((IF($B$1&lt;&gt;"",'Übersicht Mitarbeitende'!$F$9:$F$108=$B$1,1)), ROW('Übersicht Mitarbeitende'!$B$9:$B$108)), ROW('Übersicht Mitarbeitende'!A67)), COLUMN('Übersicht Mitarbeitende'!A67)), "")</f>
        <v/>
      </c>
      <c r="E71" s="31" t="str">
        <f t="array" ref="E71">IFERROR(INDEX('Übersicht Mitarbeitende'!$A:$P,SMALL(IF((IF($B$1&lt;&gt;"",'Übersicht Mitarbeitende'!$G$9:$G$108=$B$1,1)), ROW('Übersicht Mitarbeitende'!$B$9:$B$108)), ROW('Übersicht Mitarbeitende'!A67)), COLUMN('Übersicht Mitarbeitende'!A67)), "")</f>
        <v/>
      </c>
      <c r="G71" s="31" t="str">
        <f t="array" ref="G71">IFERROR(INDEX('Übersicht Mitarbeitende'!$A:$P,SMALL(IF((IF($B$1&lt;&gt;"",'Übersicht Mitarbeitende'!$H$9:$H$108=$B$1,1)), ROW('Übersicht Mitarbeitende'!$B$9:$B$108)), ROW('Übersicht Mitarbeitende'!A67)), COLUMN('Übersicht Mitarbeitende'!A67)), "")</f>
        <v/>
      </c>
      <c r="I71" s="31" t="str">
        <f t="array" ref="I71">IFERROR(INDEX('Übersicht Mitarbeitende'!$A:$P,SMALL(IF((IF($B$1&lt;&gt;"",'Übersicht Mitarbeitende'!$I$9:$I$108=$B$1,1)), ROW('Übersicht Mitarbeitende'!$B$9:$B$108)), ROW('Übersicht Mitarbeitende'!A67)), COLUMN('Übersicht Mitarbeitende'!A67)), "")</f>
        <v/>
      </c>
      <c r="K71" s="31" t="str">
        <f t="array" ref="K71">IFERROR(INDEX('Übersicht Mitarbeitende'!$A:$P,SMALL(IF((IF($B$1&lt;&gt;"",'Übersicht Mitarbeitende'!$J$9:$J$108=$B$1,1)), ROW('Übersicht Mitarbeitende'!$B$9:$B$108)), ROW('Übersicht Mitarbeitende'!A67)), COLUMN('Übersicht Mitarbeitende'!A67)), "")</f>
        <v/>
      </c>
      <c r="M71" s="31" t="str">
        <f t="array" ref="M71">IFERROR(INDEX('Übersicht Mitarbeitende'!$A:$P,SMALL(IF((IF($B$1&lt;&gt;"",'Übersicht Mitarbeitende'!$K$9:$K$108=$B$1,1)), ROW('Übersicht Mitarbeitende'!$B$9:$B$108)), ROW('Übersicht Mitarbeitende'!A67)), COLUMN('Übersicht Mitarbeitende'!A67)), "")</f>
        <v/>
      </c>
      <c r="O71" s="31" t="str">
        <f t="array" ref="O71">IFERROR(INDEX('Übersicht Mitarbeitende'!$A:$P,SMALL(IF((IF($B$1&lt;&gt;"",'Übersicht Mitarbeitende'!$L$9:$L$108=$B$1,1)), ROW('Übersicht Mitarbeitende'!$B$9:$B$108)), ROW('Übersicht Mitarbeitende'!A67)), COLUMN('Übersicht Mitarbeitende'!A67)), "")</f>
        <v/>
      </c>
      <c r="Q71" s="31" t="str">
        <f t="array" ref="Q71">IFERROR(INDEX('Übersicht Mitarbeitende'!$A:$P,SMALL(IF((IF($B$1&lt;&gt;"",'Übersicht Mitarbeitende'!$M$9:$M$108=$B$1,1)), ROW('Übersicht Mitarbeitende'!$B$9:$B$108)), ROW('Übersicht Mitarbeitende'!A67)), COLUMN('Übersicht Mitarbeitende'!A67)), "")</f>
        <v/>
      </c>
      <c r="S71" s="31" t="str">
        <f t="array" ref="S71">IFERROR(INDEX('Übersicht Mitarbeitende'!$A:$P,SMALL(IF((IF($B$1&lt;&gt;"",'Übersicht Mitarbeitende'!$N$9:$N$108=$B$1,1)), ROW('Übersicht Mitarbeitende'!$B$9:$B$108)), ROW('Übersicht Mitarbeitende'!A67)), COLUMN('Übersicht Mitarbeitende'!A67)), "")</f>
        <v/>
      </c>
      <c r="U71" s="31" t="str">
        <f t="array" ref="U71">IFERROR(INDEX('Übersicht Mitarbeitende'!$A:$P,SMALL(IF((IF($B$1&lt;&gt;"",'Übersicht Mitarbeitende'!$O$9:$O$108=$B$1,1)), ROW('Übersicht Mitarbeitende'!$B$9:$B$108)), ROW('Übersicht Mitarbeitende'!A67)), COLUMN('Übersicht Mitarbeitende'!A67)), "")</f>
        <v/>
      </c>
      <c r="W71" s="31" t="str">
        <f t="array" ref="W71">IFERROR(INDEX('Übersicht Mitarbeitende'!$A:$P,SMALL(IF((IF($B$1&lt;&gt;"",'Übersicht Mitarbeitende'!$P$9:$P$108=$B$1,1)), ROW('Übersicht Mitarbeitende'!$B$9:$B$108)), ROW('Übersicht Mitarbeitende'!A67)), COLUMN('Übersicht Mitarbeitende'!A67)), "")</f>
        <v/>
      </c>
    </row>
    <row r="72" spans="1:23" x14ac:dyDescent="0.2">
      <c r="A72" s="31" t="str">
        <f t="array" ref="A72">IFERROR(INDEX('Übersicht Mitarbeitende'!$A:$P,SMALL(IF((IF($B$1&lt;&gt;"",'Übersicht Mitarbeitende'!$E$9:$E$108=$B$1,1)), ROW('Übersicht Mitarbeitende'!$B$9:$C$108)), ROW('Übersicht Mitarbeitende'!A68)), COLUMN('Übersicht Mitarbeitende'!A68)), "")</f>
        <v/>
      </c>
      <c r="C72" s="31" t="str">
        <f t="array" ref="C72">IFERROR(INDEX('Übersicht Mitarbeitende'!$A:$P,SMALL(IF((IF($B$1&lt;&gt;"",'Übersicht Mitarbeitende'!$F$9:$F$108=$B$1,1)), ROW('Übersicht Mitarbeitende'!$B$9:$B$108)), ROW('Übersicht Mitarbeitende'!A68)), COLUMN('Übersicht Mitarbeitende'!A68)), "")</f>
        <v/>
      </c>
      <c r="E72" s="31" t="str">
        <f t="array" ref="E72">IFERROR(INDEX('Übersicht Mitarbeitende'!$A:$P,SMALL(IF((IF($B$1&lt;&gt;"",'Übersicht Mitarbeitende'!$G$9:$G$108=$B$1,1)), ROW('Übersicht Mitarbeitende'!$B$9:$B$108)), ROW('Übersicht Mitarbeitende'!A68)), COLUMN('Übersicht Mitarbeitende'!A68)), "")</f>
        <v/>
      </c>
      <c r="G72" s="31" t="str">
        <f t="array" ref="G72">IFERROR(INDEX('Übersicht Mitarbeitende'!$A:$P,SMALL(IF((IF($B$1&lt;&gt;"",'Übersicht Mitarbeitende'!$H$9:$H$108=$B$1,1)), ROW('Übersicht Mitarbeitende'!$B$9:$B$108)), ROW('Übersicht Mitarbeitende'!A68)), COLUMN('Übersicht Mitarbeitende'!A68)), "")</f>
        <v/>
      </c>
      <c r="I72" s="31" t="str">
        <f t="array" ref="I72">IFERROR(INDEX('Übersicht Mitarbeitende'!$A:$P,SMALL(IF((IF($B$1&lt;&gt;"",'Übersicht Mitarbeitende'!$I$9:$I$108=$B$1,1)), ROW('Übersicht Mitarbeitende'!$B$9:$B$108)), ROW('Übersicht Mitarbeitende'!A68)), COLUMN('Übersicht Mitarbeitende'!A68)), "")</f>
        <v/>
      </c>
      <c r="K72" s="31" t="str">
        <f t="array" ref="K72">IFERROR(INDEX('Übersicht Mitarbeitende'!$A:$P,SMALL(IF((IF($B$1&lt;&gt;"",'Übersicht Mitarbeitende'!$J$9:$J$108=$B$1,1)), ROW('Übersicht Mitarbeitende'!$B$9:$B$108)), ROW('Übersicht Mitarbeitende'!A68)), COLUMN('Übersicht Mitarbeitende'!A68)), "")</f>
        <v/>
      </c>
      <c r="M72" s="31" t="str">
        <f t="array" ref="M72">IFERROR(INDEX('Übersicht Mitarbeitende'!$A:$P,SMALL(IF((IF($B$1&lt;&gt;"",'Übersicht Mitarbeitende'!$K$9:$K$108=$B$1,1)), ROW('Übersicht Mitarbeitende'!$B$9:$B$108)), ROW('Übersicht Mitarbeitende'!A68)), COLUMN('Übersicht Mitarbeitende'!A68)), "")</f>
        <v/>
      </c>
      <c r="O72" s="31" t="str">
        <f t="array" ref="O72">IFERROR(INDEX('Übersicht Mitarbeitende'!$A:$P,SMALL(IF((IF($B$1&lt;&gt;"",'Übersicht Mitarbeitende'!$L$9:$L$108=$B$1,1)), ROW('Übersicht Mitarbeitende'!$B$9:$B$108)), ROW('Übersicht Mitarbeitende'!A68)), COLUMN('Übersicht Mitarbeitende'!A68)), "")</f>
        <v/>
      </c>
      <c r="Q72" s="31" t="str">
        <f t="array" ref="Q72">IFERROR(INDEX('Übersicht Mitarbeitende'!$A:$P,SMALL(IF((IF($B$1&lt;&gt;"",'Übersicht Mitarbeitende'!$M$9:$M$108=$B$1,1)), ROW('Übersicht Mitarbeitende'!$B$9:$B$108)), ROW('Übersicht Mitarbeitende'!A68)), COLUMN('Übersicht Mitarbeitende'!A68)), "")</f>
        <v/>
      </c>
      <c r="S72" s="31" t="str">
        <f t="array" ref="S72">IFERROR(INDEX('Übersicht Mitarbeitende'!$A:$P,SMALL(IF((IF($B$1&lt;&gt;"",'Übersicht Mitarbeitende'!$N$9:$N$108=$B$1,1)), ROW('Übersicht Mitarbeitende'!$B$9:$B$108)), ROW('Übersicht Mitarbeitende'!A68)), COLUMN('Übersicht Mitarbeitende'!A68)), "")</f>
        <v/>
      </c>
      <c r="U72" s="31" t="str">
        <f t="array" ref="U72">IFERROR(INDEX('Übersicht Mitarbeitende'!$A:$P,SMALL(IF((IF($B$1&lt;&gt;"",'Übersicht Mitarbeitende'!$O$9:$O$108=$B$1,1)), ROW('Übersicht Mitarbeitende'!$B$9:$B$108)), ROW('Übersicht Mitarbeitende'!A68)), COLUMN('Übersicht Mitarbeitende'!A68)), "")</f>
        <v/>
      </c>
      <c r="W72" s="31" t="str">
        <f t="array" ref="W72">IFERROR(INDEX('Übersicht Mitarbeitende'!$A:$P,SMALL(IF((IF($B$1&lt;&gt;"",'Übersicht Mitarbeitende'!$P$9:$P$108=$B$1,1)), ROW('Übersicht Mitarbeitende'!$B$9:$B$108)), ROW('Übersicht Mitarbeitende'!A68)), COLUMN('Übersicht Mitarbeitende'!A68)), "")</f>
        <v/>
      </c>
    </row>
    <row r="73" spans="1:23" x14ac:dyDescent="0.2">
      <c r="A73" s="31" t="str">
        <f t="array" ref="A73">IFERROR(INDEX('Übersicht Mitarbeitende'!$A:$P,SMALL(IF((IF($B$1&lt;&gt;"",'Übersicht Mitarbeitende'!$E$9:$E$108=$B$1,1)), ROW('Übersicht Mitarbeitende'!$B$9:$C$108)), ROW('Übersicht Mitarbeitende'!A69)), COLUMN('Übersicht Mitarbeitende'!A69)), "")</f>
        <v/>
      </c>
      <c r="C73" s="31" t="str">
        <f t="array" ref="C73">IFERROR(INDEX('Übersicht Mitarbeitende'!$A:$P,SMALL(IF((IF($B$1&lt;&gt;"",'Übersicht Mitarbeitende'!$F$9:$F$108=$B$1,1)), ROW('Übersicht Mitarbeitende'!$B$9:$B$108)), ROW('Übersicht Mitarbeitende'!A69)), COLUMN('Übersicht Mitarbeitende'!A69)), "")</f>
        <v/>
      </c>
      <c r="E73" s="31" t="str">
        <f t="array" ref="E73">IFERROR(INDEX('Übersicht Mitarbeitende'!$A:$P,SMALL(IF((IF($B$1&lt;&gt;"",'Übersicht Mitarbeitende'!$G$9:$G$108=$B$1,1)), ROW('Übersicht Mitarbeitende'!$B$9:$B$108)), ROW('Übersicht Mitarbeitende'!A69)), COLUMN('Übersicht Mitarbeitende'!A69)), "")</f>
        <v/>
      </c>
      <c r="G73" s="31" t="str">
        <f t="array" ref="G73">IFERROR(INDEX('Übersicht Mitarbeitende'!$A:$P,SMALL(IF((IF($B$1&lt;&gt;"",'Übersicht Mitarbeitende'!$H$9:$H$108=$B$1,1)), ROW('Übersicht Mitarbeitende'!$B$9:$B$108)), ROW('Übersicht Mitarbeitende'!A69)), COLUMN('Übersicht Mitarbeitende'!A69)), "")</f>
        <v/>
      </c>
      <c r="I73" s="31" t="str">
        <f t="array" ref="I73">IFERROR(INDEX('Übersicht Mitarbeitende'!$A:$P,SMALL(IF((IF($B$1&lt;&gt;"",'Übersicht Mitarbeitende'!$I$9:$I$108=$B$1,1)), ROW('Übersicht Mitarbeitende'!$B$9:$B$108)), ROW('Übersicht Mitarbeitende'!A69)), COLUMN('Übersicht Mitarbeitende'!A69)), "")</f>
        <v/>
      </c>
      <c r="K73" s="31" t="str">
        <f t="array" ref="K73">IFERROR(INDEX('Übersicht Mitarbeitende'!$A:$P,SMALL(IF((IF($B$1&lt;&gt;"",'Übersicht Mitarbeitende'!$J$9:$J$108=$B$1,1)), ROW('Übersicht Mitarbeitende'!$B$9:$B$108)), ROW('Übersicht Mitarbeitende'!A69)), COLUMN('Übersicht Mitarbeitende'!A69)), "")</f>
        <v/>
      </c>
      <c r="M73" s="31" t="str">
        <f t="array" ref="M73">IFERROR(INDEX('Übersicht Mitarbeitende'!$A:$P,SMALL(IF((IF($B$1&lt;&gt;"",'Übersicht Mitarbeitende'!$K$9:$K$108=$B$1,1)), ROW('Übersicht Mitarbeitende'!$B$9:$B$108)), ROW('Übersicht Mitarbeitende'!A69)), COLUMN('Übersicht Mitarbeitende'!A69)), "")</f>
        <v/>
      </c>
      <c r="O73" s="31" t="str">
        <f t="array" ref="O73">IFERROR(INDEX('Übersicht Mitarbeitende'!$A:$P,SMALL(IF((IF($B$1&lt;&gt;"",'Übersicht Mitarbeitende'!$L$9:$L$108=$B$1,1)), ROW('Übersicht Mitarbeitende'!$B$9:$B$108)), ROW('Übersicht Mitarbeitende'!A69)), COLUMN('Übersicht Mitarbeitende'!A69)), "")</f>
        <v/>
      </c>
      <c r="Q73" s="31" t="str">
        <f t="array" ref="Q73">IFERROR(INDEX('Übersicht Mitarbeitende'!$A:$P,SMALL(IF((IF($B$1&lt;&gt;"",'Übersicht Mitarbeitende'!$M$9:$M$108=$B$1,1)), ROW('Übersicht Mitarbeitende'!$B$9:$B$108)), ROW('Übersicht Mitarbeitende'!A69)), COLUMN('Übersicht Mitarbeitende'!A69)), "")</f>
        <v/>
      </c>
      <c r="S73" s="31" t="str">
        <f t="array" ref="S73">IFERROR(INDEX('Übersicht Mitarbeitende'!$A:$P,SMALL(IF((IF($B$1&lt;&gt;"",'Übersicht Mitarbeitende'!$N$9:$N$108=$B$1,1)), ROW('Übersicht Mitarbeitende'!$B$9:$B$108)), ROW('Übersicht Mitarbeitende'!A69)), COLUMN('Übersicht Mitarbeitende'!A69)), "")</f>
        <v/>
      </c>
      <c r="U73" s="31" t="str">
        <f t="array" ref="U73">IFERROR(INDEX('Übersicht Mitarbeitende'!$A:$P,SMALL(IF((IF($B$1&lt;&gt;"",'Übersicht Mitarbeitende'!$O$9:$O$108=$B$1,1)), ROW('Übersicht Mitarbeitende'!$B$9:$B$108)), ROW('Übersicht Mitarbeitende'!A69)), COLUMN('Übersicht Mitarbeitende'!A69)), "")</f>
        <v/>
      </c>
      <c r="W73" s="31" t="str">
        <f t="array" ref="W73">IFERROR(INDEX('Übersicht Mitarbeitende'!$A:$P,SMALL(IF((IF($B$1&lt;&gt;"",'Übersicht Mitarbeitende'!$P$9:$P$108=$B$1,1)), ROW('Übersicht Mitarbeitende'!$B$9:$B$108)), ROW('Übersicht Mitarbeitende'!A69)), COLUMN('Übersicht Mitarbeitende'!A69)), "")</f>
        <v/>
      </c>
    </row>
    <row r="74" spans="1:23" x14ac:dyDescent="0.2">
      <c r="A74" s="31" t="str">
        <f t="array" ref="A74">IFERROR(INDEX('Übersicht Mitarbeitende'!$A:$P,SMALL(IF((IF($B$1&lt;&gt;"",'Übersicht Mitarbeitende'!$E$9:$E$108=$B$1,1)), ROW('Übersicht Mitarbeitende'!$B$9:$C$108)), ROW('Übersicht Mitarbeitende'!A70)), COLUMN('Übersicht Mitarbeitende'!A70)), "")</f>
        <v/>
      </c>
      <c r="C74" s="31" t="str">
        <f t="array" ref="C74">IFERROR(INDEX('Übersicht Mitarbeitende'!$A:$P,SMALL(IF((IF($B$1&lt;&gt;"",'Übersicht Mitarbeitende'!$F$9:$F$108=$B$1,1)), ROW('Übersicht Mitarbeitende'!$B$9:$B$108)), ROW('Übersicht Mitarbeitende'!A70)), COLUMN('Übersicht Mitarbeitende'!A70)), "")</f>
        <v/>
      </c>
      <c r="E74" s="31" t="str">
        <f t="array" ref="E74">IFERROR(INDEX('Übersicht Mitarbeitende'!$A:$P,SMALL(IF((IF($B$1&lt;&gt;"",'Übersicht Mitarbeitende'!$G$9:$G$108=$B$1,1)), ROW('Übersicht Mitarbeitende'!$B$9:$B$108)), ROW('Übersicht Mitarbeitende'!A70)), COLUMN('Übersicht Mitarbeitende'!A70)), "")</f>
        <v/>
      </c>
      <c r="G74" s="31" t="str">
        <f t="array" ref="G74">IFERROR(INDEX('Übersicht Mitarbeitende'!$A:$P,SMALL(IF((IF($B$1&lt;&gt;"",'Übersicht Mitarbeitende'!$H$9:$H$108=$B$1,1)), ROW('Übersicht Mitarbeitende'!$B$9:$B$108)), ROW('Übersicht Mitarbeitende'!A70)), COLUMN('Übersicht Mitarbeitende'!A70)), "")</f>
        <v/>
      </c>
      <c r="I74" s="31" t="str">
        <f t="array" ref="I74">IFERROR(INDEX('Übersicht Mitarbeitende'!$A:$P,SMALL(IF((IF($B$1&lt;&gt;"",'Übersicht Mitarbeitende'!$I$9:$I$108=$B$1,1)), ROW('Übersicht Mitarbeitende'!$B$9:$B$108)), ROW('Übersicht Mitarbeitende'!A70)), COLUMN('Übersicht Mitarbeitende'!A70)), "")</f>
        <v/>
      </c>
      <c r="K74" s="31" t="str">
        <f t="array" ref="K74">IFERROR(INDEX('Übersicht Mitarbeitende'!$A:$P,SMALL(IF((IF($B$1&lt;&gt;"",'Übersicht Mitarbeitende'!$J$9:$J$108=$B$1,1)), ROW('Übersicht Mitarbeitende'!$B$9:$B$108)), ROW('Übersicht Mitarbeitende'!A70)), COLUMN('Übersicht Mitarbeitende'!A70)), "")</f>
        <v/>
      </c>
      <c r="M74" s="31" t="str">
        <f t="array" ref="M74">IFERROR(INDEX('Übersicht Mitarbeitende'!$A:$P,SMALL(IF((IF($B$1&lt;&gt;"",'Übersicht Mitarbeitende'!$K$9:$K$108=$B$1,1)), ROW('Übersicht Mitarbeitende'!$B$9:$B$108)), ROW('Übersicht Mitarbeitende'!A70)), COLUMN('Übersicht Mitarbeitende'!A70)), "")</f>
        <v/>
      </c>
      <c r="O74" s="31" t="str">
        <f t="array" ref="O74">IFERROR(INDEX('Übersicht Mitarbeitende'!$A:$P,SMALL(IF((IF($B$1&lt;&gt;"",'Übersicht Mitarbeitende'!$L$9:$L$108=$B$1,1)), ROW('Übersicht Mitarbeitende'!$B$9:$B$108)), ROW('Übersicht Mitarbeitende'!A70)), COLUMN('Übersicht Mitarbeitende'!A70)), "")</f>
        <v/>
      </c>
      <c r="Q74" s="31" t="str">
        <f t="array" ref="Q74">IFERROR(INDEX('Übersicht Mitarbeitende'!$A:$P,SMALL(IF((IF($B$1&lt;&gt;"",'Übersicht Mitarbeitende'!$M$9:$M$108=$B$1,1)), ROW('Übersicht Mitarbeitende'!$B$9:$B$108)), ROW('Übersicht Mitarbeitende'!A70)), COLUMN('Übersicht Mitarbeitende'!A70)), "")</f>
        <v/>
      </c>
      <c r="S74" s="31" t="str">
        <f t="array" ref="S74">IFERROR(INDEX('Übersicht Mitarbeitende'!$A:$P,SMALL(IF((IF($B$1&lt;&gt;"",'Übersicht Mitarbeitende'!$N$9:$N$108=$B$1,1)), ROW('Übersicht Mitarbeitende'!$B$9:$B$108)), ROW('Übersicht Mitarbeitende'!A70)), COLUMN('Übersicht Mitarbeitende'!A70)), "")</f>
        <v/>
      </c>
      <c r="U74" s="31" t="str">
        <f t="array" ref="U74">IFERROR(INDEX('Übersicht Mitarbeitende'!$A:$P,SMALL(IF((IF($B$1&lt;&gt;"",'Übersicht Mitarbeitende'!$O$9:$O$108=$B$1,1)), ROW('Übersicht Mitarbeitende'!$B$9:$B$108)), ROW('Übersicht Mitarbeitende'!A70)), COLUMN('Übersicht Mitarbeitende'!A70)), "")</f>
        <v/>
      </c>
      <c r="W74" s="31" t="str">
        <f t="array" ref="W74">IFERROR(INDEX('Übersicht Mitarbeitende'!$A:$P,SMALL(IF((IF($B$1&lt;&gt;"",'Übersicht Mitarbeitende'!$P$9:$P$108=$B$1,1)), ROW('Übersicht Mitarbeitende'!$B$9:$B$108)), ROW('Übersicht Mitarbeitende'!A70)), COLUMN('Übersicht Mitarbeitende'!A70)), "")</f>
        <v/>
      </c>
    </row>
    <row r="75" spans="1:23" x14ac:dyDescent="0.2">
      <c r="A75" s="31" t="str">
        <f t="array" ref="A75">IFERROR(INDEX('Übersicht Mitarbeitende'!$A:$P,SMALL(IF((IF($B$1&lt;&gt;"",'Übersicht Mitarbeitende'!$E$9:$E$108=$B$1,1)), ROW('Übersicht Mitarbeitende'!$B$9:$C$108)), ROW('Übersicht Mitarbeitende'!A71)), COLUMN('Übersicht Mitarbeitende'!A71)), "")</f>
        <v/>
      </c>
      <c r="C75" s="31" t="str">
        <f t="array" ref="C75">IFERROR(INDEX('Übersicht Mitarbeitende'!$A:$P,SMALL(IF((IF($B$1&lt;&gt;"",'Übersicht Mitarbeitende'!$F$9:$F$108=$B$1,1)), ROW('Übersicht Mitarbeitende'!$B$9:$B$108)), ROW('Übersicht Mitarbeitende'!A71)), COLUMN('Übersicht Mitarbeitende'!A71)), "")</f>
        <v/>
      </c>
      <c r="E75" s="31" t="str">
        <f t="array" ref="E75">IFERROR(INDEX('Übersicht Mitarbeitende'!$A:$P,SMALL(IF((IF($B$1&lt;&gt;"",'Übersicht Mitarbeitende'!$G$9:$G$108=$B$1,1)), ROW('Übersicht Mitarbeitende'!$B$9:$B$108)), ROW('Übersicht Mitarbeitende'!A71)), COLUMN('Übersicht Mitarbeitende'!A71)), "")</f>
        <v/>
      </c>
      <c r="G75" s="31" t="str">
        <f t="array" ref="G75">IFERROR(INDEX('Übersicht Mitarbeitende'!$A:$P,SMALL(IF((IF($B$1&lt;&gt;"",'Übersicht Mitarbeitende'!$H$9:$H$108=$B$1,1)), ROW('Übersicht Mitarbeitende'!$B$9:$B$108)), ROW('Übersicht Mitarbeitende'!A71)), COLUMN('Übersicht Mitarbeitende'!A71)), "")</f>
        <v/>
      </c>
      <c r="I75" s="31" t="str">
        <f t="array" ref="I75">IFERROR(INDEX('Übersicht Mitarbeitende'!$A:$P,SMALL(IF((IF($B$1&lt;&gt;"",'Übersicht Mitarbeitende'!$I$9:$I$108=$B$1,1)), ROW('Übersicht Mitarbeitende'!$B$9:$B$108)), ROW('Übersicht Mitarbeitende'!A71)), COLUMN('Übersicht Mitarbeitende'!A71)), "")</f>
        <v/>
      </c>
      <c r="K75" s="31" t="str">
        <f t="array" ref="K75">IFERROR(INDEX('Übersicht Mitarbeitende'!$A:$P,SMALL(IF((IF($B$1&lt;&gt;"",'Übersicht Mitarbeitende'!$J$9:$J$108=$B$1,1)), ROW('Übersicht Mitarbeitende'!$B$9:$B$108)), ROW('Übersicht Mitarbeitende'!A71)), COLUMN('Übersicht Mitarbeitende'!A71)), "")</f>
        <v/>
      </c>
      <c r="M75" s="31" t="str">
        <f t="array" ref="M75">IFERROR(INDEX('Übersicht Mitarbeitende'!$A:$P,SMALL(IF((IF($B$1&lt;&gt;"",'Übersicht Mitarbeitende'!$K$9:$K$108=$B$1,1)), ROW('Übersicht Mitarbeitende'!$B$9:$B$108)), ROW('Übersicht Mitarbeitende'!A71)), COLUMN('Übersicht Mitarbeitende'!A71)), "")</f>
        <v/>
      </c>
      <c r="O75" s="31" t="str">
        <f t="array" ref="O75">IFERROR(INDEX('Übersicht Mitarbeitende'!$A:$P,SMALL(IF((IF($B$1&lt;&gt;"",'Übersicht Mitarbeitende'!$L$9:$L$108=$B$1,1)), ROW('Übersicht Mitarbeitende'!$B$9:$B$108)), ROW('Übersicht Mitarbeitende'!A71)), COLUMN('Übersicht Mitarbeitende'!A71)), "")</f>
        <v/>
      </c>
      <c r="Q75" s="31" t="str">
        <f t="array" ref="Q75">IFERROR(INDEX('Übersicht Mitarbeitende'!$A:$P,SMALL(IF((IF($B$1&lt;&gt;"",'Übersicht Mitarbeitende'!$M$9:$M$108=$B$1,1)), ROW('Übersicht Mitarbeitende'!$B$9:$B$108)), ROW('Übersicht Mitarbeitende'!A71)), COLUMN('Übersicht Mitarbeitende'!A71)), "")</f>
        <v/>
      </c>
      <c r="S75" s="31" t="str">
        <f t="array" ref="S75">IFERROR(INDEX('Übersicht Mitarbeitende'!$A:$P,SMALL(IF((IF($B$1&lt;&gt;"",'Übersicht Mitarbeitende'!$N$9:$N$108=$B$1,1)), ROW('Übersicht Mitarbeitende'!$B$9:$B$108)), ROW('Übersicht Mitarbeitende'!A71)), COLUMN('Übersicht Mitarbeitende'!A71)), "")</f>
        <v/>
      </c>
      <c r="U75" s="31" t="str">
        <f t="array" ref="U75">IFERROR(INDEX('Übersicht Mitarbeitende'!$A:$P,SMALL(IF((IF($B$1&lt;&gt;"",'Übersicht Mitarbeitende'!$O$9:$O$108=$B$1,1)), ROW('Übersicht Mitarbeitende'!$B$9:$B$108)), ROW('Übersicht Mitarbeitende'!A71)), COLUMN('Übersicht Mitarbeitende'!A71)), "")</f>
        <v/>
      </c>
      <c r="W75" s="31" t="str">
        <f t="array" ref="W75">IFERROR(INDEX('Übersicht Mitarbeitende'!$A:$P,SMALL(IF((IF($B$1&lt;&gt;"",'Übersicht Mitarbeitende'!$P$9:$P$108=$B$1,1)), ROW('Übersicht Mitarbeitende'!$B$9:$B$108)), ROW('Übersicht Mitarbeitende'!A71)), COLUMN('Übersicht Mitarbeitende'!A71)), "")</f>
        <v/>
      </c>
    </row>
    <row r="76" spans="1:23" x14ac:dyDescent="0.2">
      <c r="A76" s="31" t="str">
        <f t="array" ref="A76">IFERROR(INDEX('Übersicht Mitarbeitende'!$A:$P,SMALL(IF((IF($B$1&lt;&gt;"",'Übersicht Mitarbeitende'!$E$9:$E$108=$B$1,1)), ROW('Übersicht Mitarbeitende'!$B$9:$C$108)), ROW('Übersicht Mitarbeitende'!A72)), COLUMN('Übersicht Mitarbeitende'!A72)), "")</f>
        <v/>
      </c>
      <c r="C76" s="31" t="str">
        <f t="array" ref="C76">IFERROR(INDEX('Übersicht Mitarbeitende'!$A:$P,SMALL(IF((IF($B$1&lt;&gt;"",'Übersicht Mitarbeitende'!$F$9:$F$108=$B$1,1)), ROW('Übersicht Mitarbeitende'!$B$9:$B$108)), ROW('Übersicht Mitarbeitende'!A72)), COLUMN('Übersicht Mitarbeitende'!A72)), "")</f>
        <v/>
      </c>
      <c r="E76" s="31" t="str">
        <f t="array" ref="E76">IFERROR(INDEX('Übersicht Mitarbeitende'!$A:$P,SMALL(IF((IF($B$1&lt;&gt;"",'Übersicht Mitarbeitende'!$G$9:$G$108=$B$1,1)), ROW('Übersicht Mitarbeitende'!$B$9:$B$108)), ROW('Übersicht Mitarbeitende'!A72)), COLUMN('Übersicht Mitarbeitende'!A72)), "")</f>
        <v/>
      </c>
      <c r="G76" s="31" t="str">
        <f t="array" ref="G76">IFERROR(INDEX('Übersicht Mitarbeitende'!$A:$P,SMALL(IF((IF($B$1&lt;&gt;"",'Übersicht Mitarbeitende'!$H$9:$H$108=$B$1,1)), ROW('Übersicht Mitarbeitende'!$B$9:$B$108)), ROW('Übersicht Mitarbeitende'!A72)), COLUMN('Übersicht Mitarbeitende'!A72)), "")</f>
        <v/>
      </c>
      <c r="I76" s="31" t="str">
        <f t="array" ref="I76">IFERROR(INDEX('Übersicht Mitarbeitende'!$A:$P,SMALL(IF((IF($B$1&lt;&gt;"",'Übersicht Mitarbeitende'!$I$9:$I$108=$B$1,1)), ROW('Übersicht Mitarbeitende'!$B$9:$B$108)), ROW('Übersicht Mitarbeitende'!A72)), COLUMN('Übersicht Mitarbeitende'!A72)), "")</f>
        <v/>
      </c>
      <c r="K76" s="31" t="str">
        <f t="array" ref="K76">IFERROR(INDEX('Übersicht Mitarbeitende'!$A:$P,SMALL(IF((IF($B$1&lt;&gt;"",'Übersicht Mitarbeitende'!$J$9:$J$108=$B$1,1)), ROW('Übersicht Mitarbeitende'!$B$9:$B$108)), ROW('Übersicht Mitarbeitende'!A72)), COLUMN('Übersicht Mitarbeitende'!A72)), "")</f>
        <v/>
      </c>
      <c r="M76" s="31" t="str">
        <f t="array" ref="M76">IFERROR(INDEX('Übersicht Mitarbeitende'!$A:$P,SMALL(IF((IF($B$1&lt;&gt;"",'Übersicht Mitarbeitende'!$K$9:$K$108=$B$1,1)), ROW('Übersicht Mitarbeitende'!$B$9:$B$108)), ROW('Übersicht Mitarbeitende'!A72)), COLUMN('Übersicht Mitarbeitende'!A72)), "")</f>
        <v/>
      </c>
      <c r="O76" s="31" t="str">
        <f t="array" ref="O76">IFERROR(INDEX('Übersicht Mitarbeitende'!$A:$P,SMALL(IF((IF($B$1&lt;&gt;"",'Übersicht Mitarbeitende'!$L$9:$L$108=$B$1,1)), ROW('Übersicht Mitarbeitende'!$B$9:$B$108)), ROW('Übersicht Mitarbeitende'!A72)), COLUMN('Übersicht Mitarbeitende'!A72)), "")</f>
        <v/>
      </c>
      <c r="Q76" s="31" t="str">
        <f t="array" ref="Q76">IFERROR(INDEX('Übersicht Mitarbeitende'!$A:$P,SMALL(IF((IF($B$1&lt;&gt;"",'Übersicht Mitarbeitende'!$M$9:$M$108=$B$1,1)), ROW('Übersicht Mitarbeitende'!$B$9:$B$108)), ROW('Übersicht Mitarbeitende'!A72)), COLUMN('Übersicht Mitarbeitende'!A72)), "")</f>
        <v/>
      </c>
      <c r="S76" s="31" t="str">
        <f t="array" ref="S76">IFERROR(INDEX('Übersicht Mitarbeitende'!$A:$P,SMALL(IF((IF($B$1&lt;&gt;"",'Übersicht Mitarbeitende'!$N$9:$N$108=$B$1,1)), ROW('Übersicht Mitarbeitende'!$B$9:$B$108)), ROW('Übersicht Mitarbeitende'!A72)), COLUMN('Übersicht Mitarbeitende'!A72)), "")</f>
        <v/>
      </c>
      <c r="U76" s="31" t="str">
        <f t="array" ref="U76">IFERROR(INDEX('Übersicht Mitarbeitende'!$A:$P,SMALL(IF((IF($B$1&lt;&gt;"",'Übersicht Mitarbeitende'!$O$9:$O$108=$B$1,1)), ROW('Übersicht Mitarbeitende'!$B$9:$B$108)), ROW('Übersicht Mitarbeitende'!A72)), COLUMN('Übersicht Mitarbeitende'!A72)), "")</f>
        <v/>
      </c>
      <c r="W76" s="31" t="str">
        <f t="array" ref="W76">IFERROR(INDEX('Übersicht Mitarbeitende'!$A:$P,SMALL(IF((IF($B$1&lt;&gt;"",'Übersicht Mitarbeitende'!$P$9:$P$108=$B$1,1)), ROW('Übersicht Mitarbeitende'!$B$9:$B$108)), ROW('Übersicht Mitarbeitende'!A72)), COLUMN('Übersicht Mitarbeitende'!A72)), "")</f>
        <v/>
      </c>
    </row>
    <row r="77" spans="1:23" x14ac:dyDescent="0.2">
      <c r="A77" s="31" t="str">
        <f t="array" ref="A77">IFERROR(INDEX('Übersicht Mitarbeitende'!$A:$P,SMALL(IF((IF($B$1&lt;&gt;"",'Übersicht Mitarbeitende'!$E$9:$E$108=$B$1,1)), ROW('Übersicht Mitarbeitende'!$B$9:$C$108)), ROW('Übersicht Mitarbeitende'!A73)), COLUMN('Übersicht Mitarbeitende'!A73)), "")</f>
        <v/>
      </c>
      <c r="C77" s="31" t="str">
        <f t="array" ref="C77">IFERROR(INDEX('Übersicht Mitarbeitende'!$A:$P,SMALL(IF((IF($B$1&lt;&gt;"",'Übersicht Mitarbeitende'!$F$9:$F$108=$B$1,1)), ROW('Übersicht Mitarbeitende'!$B$9:$B$108)), ROW('Übersicht Mitarbeitende'!A73)), COLUMN('Übersicht Mitarbeitende'!A73)), "")</f>
        <v/>
      </c>
      <c r="E77" s="31" t="str">
        <f t="array" ref="E77">IFERROR(INDEX('Übersicht Mitarbeitende'!$A:$P,SMALL(IF((IF($B$1&lt;&gt;"",'Übersicht Mitarbeitende'!$G$9:$G$108=$B$1,1)), ROW('Übersicht Mitarbeitende'!$B$9:$B$108)), ROW('Übersicht Mitarbeitende'!A73)), COLUMN('Übersicht Mitarbeitende'!A73)), "")</f>
        <v/>
      </c>
      <c r="G77" s="31" t="str">
        <f t="array" ref="G77">IFERROR(INDEX('Übersicht Mitarbeitende'!$A:$P,SMALL(IF((IF($B$1&lt;&gt;"",'Übersicht Mitarbeitende'!$H$9:$H$108=$B$1,1)), ROW('Übersicht Mitarbeitende'!$B$9:$B$108)), ROW('Übersicht Mitarbeitende'!A73)), COLUMN('Übersicht Mitarbeitende'!A73)), "")</f>
        <v/>
      </c>
      <c r="I77" s="31" t="str">
        <f t="array" ref="I77">IFERROR(INDEX('Übersicht Mitarbeitende'!$A:$P,SMALL(IF((IF($B$1&lt;&gt;"",'Übersicht Mitarbeitende'!$I$9:$I$108=$B$1,1)), ROW('Übersicht Mitarbeitende'!$B$9:$B$108)), ROW('Übersicht Mitarbeitende'!A73)), COLUMN('Übersicht Mitarbeitende'!A73)), "")</f>
        <v/>
      </c>
      <c r="K77" s="31" t="str">
        <f t="array" ref="K77">IFERROR(INDEX('Übersicht Mitarbeitende'!$A:$P,SMALL(IF((IF($B$1&lt;&gt;"",'Übersicht Mitarbeitende'!$J$9:$J$108=$B$1,1)), ROW('Übersicht Mitarbeitende'!$B$9:$B$108)), ROW('Übersicht Mitarbeitende'!A73)), COLUMN('Übersicht Mitarbeitende'!A73)), "")</f>
        <v/>
      </c>
      <c r="M77" s="31" t="str">
        <f t="array" ref="M77">IFERROR(INDEX('Übersicht Mitarbeitende'!$A:$P,SMALL(IF((IF($B$1&lt;&gt;"",'Übersicht Mitarbeitende'!$K$9:$K$108=$B$1,1)), ROW('Übersicht Mitarbeitende'!$B$9:$B$108)), ROW('Übersicht Mitarbeitende'!A73)), COLUMN('Übersicht Mitarbeitende'!A73)), "")</f>
        <v/>
      </c>
      <c r="O77" s="31" t="str">
        <f t="array" ref="O77">IFERROR(INDEX('Übersicht Mitarbeitende'!$A:$P,SMALL(IF((IF($B$1&lt;&gt;"",'Übersicht Mitarbeitende'!$L$9:$L$108=$B$1,1)), ROW('Übersicht Mitarbeitende'!$B$9:$B$108)), ROW('Übersicht Mitarbeitende'!A73)), COLUMN('Übersicht Mitarbeitende'!A73)), "")</f>
        <v/>
      </c>
      <c r="Q77" s="31" t="str">
        <f t="array" ref="Q77">IFERROR(INDEX('Übersicht Mitarbeitende'!$A:$P,SMALL(IF((IF($B$1&lt;&gt;"",'Übersicht Mitarbeitende'!$M$9:$M$108=$B$1,1)), ROW('Übersicht Mitarbeitende'!$B$9:$B$108)), ROW('Übersicht Mitarbeitende'!A73)), COLUMN('Übersicht Mitarbeitende'!A73)), "")</f>
        <v/>
      </c>
      <c r="S77" s="31" t="str">
        <f t="array" ref="S77">IFERROR(INDEX('Übersicht Mitarbeitende'!$A:$P,SMALL(IF((IF($B$1&lt;&gt;"",'Übersicht Mitarbeitende'!$N$9:$N$108=$B$1,1)), ROW('Übersicht Mitarbeitende'!$B$9:$B$108)), ROW('Übersicht Mitarbeitende'!A73)), COLUMN('Übersicht Mitarbeitende'!A73)), "")</f>
        <v/>
      </c>
      <c r="U77" s="31" t="str">
        <f t="array" ref="U77">IFERROR(INDEX('Übersicht Mitarbeitende'!$A:$P,SMALL(IF((IF($B$1&lt;&gt;"",'Übersicht Mitarbeitende'!$O$9:$O$108=$B$1,1)), ROW('Übersicht Mitarbeitende'!$B$9:$B$108)), ROW('Übersicht Mitarbeitende'!A73)), COLUMN('Übersicht Mitarbeitende'!A73)), "")</f>
        <v/>
      </c>
      <c r="W77" s="31" t="str">
        <f t="array" ref="W77">IFERROR(INDEX('Übersicht Mitarbeitende'!$A:$P,SMALL(IF((IF($B$1&lt;&gt;"",'Übersicht Mitarbeitende'!$P$9:$P$108=$B$1,1)), ROW('Übersicht Mitarbeitende'!$B$9:$B$108)), ROW('Übersicht Mitarbeitende'!A73)), COLUMN('Übersicht Mitarbeitende'!A73)), "")</f>
        <v/>
      </c>
    </row>
    <row r="78" spans="1:23" x14ac:dyDescent="0.2">
      <c r="A78" s="31" t="str">
        <f t="array" ref="A78">IFERROR(INDEX('Übersicht Mitarbeitende'!$A:$P,SMALL(IF((IF($B$1&lt;&gt;"",'Übersicht Mitarbeitende'!$E$9:$E$108=$B$1,1)), ROW('Übersicht Mitarbeitende'!$B$9:$C$108)), ROW('Übersicht Mitarbeitende'!A74)), COLUMN('Übersicht Mitarbeitende'!A74)), "")</f>
        <v/>
      </c>
      <c r="C78" s="31" t="str">
        <f t="array" ref="C78">IFERROR(INDEX('Übersicht Mitarbeitende'!$A:$P,SMALL(IF((IF($B$1&lt;&gt;"",'Übersicht Mitarbeitende'!$F$9:$F$108=$B$1,1)), ROW('Übersicht Mitarbeitende'!$B$9:$B$108)), ROW('Übersicht Mitarbeitende'!A74)), COLUMN('Übersicht Mitarbeitende'!A74)), "")</f>
        <v/>
      </c>
      <c r="E78" s="31" t="str">
        <f t="array" ref="E78">IFERROR(INDEX('Übersicht Mitarbeitende'!$A:$P,SMALL(IF((IF($B$1&lt;&gt;"",'Übersicht Mitarbeitende'!$G$9:$G$108=$B$1,1)), ROW('Übersicht Mitarbeitende'!$B$9:$B$108)), ROW('Übersicht Mitarbeitende'!A74)), COLUMN('Übersicht Mitarbeitende'!A74)), "")</f>
        <v/>
      </c>
      <c r="G78" s="31" t="str">
        <f t="array" ref="G78">IFERROR(INDEX('Übersicht Mitarbeitende'!$A:$P,SMALL(IF((IF($B$1&lt;&gt;"",'Übersicht Mitarbeitende'!$H$9:$H$108=$B$1,1)), ROW('Übersicht Mitarbeitende'!$B$9:$B$108)), ROW('Übersicht Mitarbeitende'!A74)), COLUMN('Übersicht Mitarbeitende'!A74)), "")</f>
        <v/>
      </c>
      <c r="I78" s="31" t="str">
        <f t="array" ref="I78">IFERROR(INDEX('Übersicht Mitarbeitende'!$A:$P,SMALL(IF((IF($B$1&lt;&gt;"",'Übersicht Mitarbeitende'!$I$9:$I$108=$B$1,1)), ROW('Übersicht Mitarbeitende'!$B$9:$B$108)), ROW('Übersicht Mitarbeitende'!A74)), COLUMN('Übersicht Mitarbeitende'!A74)), "")</f>
        <v/>
      </c>
      <c r="K78" s="31" t="str">
        <f t="array" ref="K78">IFERROR(INDEX('Übersicht Mitarbeitende'!$A:$P,SMALL(IF((IF($B$1&lt;&gt;"",'Übersicht Mitarbeitende'!$J$9:$J$108=$B$1,1)), ROW('Übersicht Mitarbeitende'!$B$9:$B$108)), ROW('Übersicht Mitarbeitende'!A74)), COLUMN('Übersicht Mitarbeitende'!A74)), "")</f>
        <v/>
      </c>
      <c r="M78" s="31" t="str">
        <f t="array" ref="M78">IFERROR(INDEX('Übersicht Mitarbeitende'!$A:$P,SMALL(IF((IF($B$1&lt;&gt;"",'Übersicht Mitarbeitende'!$K$9:$K$108=$B$1,1)), ROW('Übersicht Mitarbeitende'!$B$9:$B$108)), ROW('Übersicht Mitarbeitende'!A74)), COLUMN('Übersicht Mitarbeitende'!A74)), "")</f>
        <v/>
      </c>
      <c r="O78" s="31" t="str">
        <f t="array" ref="O78">IFERROR(INDEX('Übersicht Mitarbeitende'!$A:$P,SMALL(IF((IF($B$1&lt;&gt;"",'Übersicht Mitarbeitende'!$L$9:$L$108=$B$1,1)), ROW('Übersicht Mitarbeitende'!$B$9:$B$108)), ROW('Übersicht Mitarbeitende'!A74)), COLUMN('Übersicht Mitarbeitende'!A74)), "")</f>
        <v/>
      </c>
      <c r="Q78" s="31" t="str">
        <f t="array" ref="Q78">IFERROR(INDEX('Übersicht Mitarbeitende'!$A:$P,SMALL(IF((IF($B$1&lt;&gt;"",'Übersicht Mitarbeitende'!$M$9:$M$108=$B$1,1)), ROW('Übersicht Mitarbeitende'!$B$9:$B$108)), ROW('Übersicht Mitarbeitende'!A74)), COLUMN('Übersicht Mitarbeitende'!A74)), "")</f>
        <v/>
      </c>
      <c r="S78" s="31" t="str">
        <f t="array" ref="S78">IFERROR(INDEX('Übersicht Mitarbeitende'!$A:$P,SMALL(IF((IF($B$1&lt;&gt;"",'Übersicht Mitarbeitende'!$N$9:$N$108=$B$1,1)), ROW('Übersicht Mitarbeitende'!$B$9:$B$108)), ROW('Übersicht Mitarbeitende'!A74)), COLUMN('Übersicht Mitarbeitende'!A74)), "")</f>
        <v/>
      </c>
      <c r="U78" s="31" t="str">
        <f t="array" ref="U78">IFERROR(INDEX('Übersicht Mitarbeitende'!$A:$P,SMALL(IF((IF($B$1&lt;&gt;"",'Übersicht Mitarbeitende'!$O$9:$O$108=$B$1,1)), ROW('Übersicht Mitarbeitende'!$B$9:$B$108)), ROW('Übersicht Mitarbeitende'!A74)), COLUMN('Übersicht Mitarbeitende'!A74)), "")</f>
        <v/>
      </c>
      <c r="W78" s="31" t="str">
        <f t="array" ref="W78">IFERROR(INDEX('Übersicht Mitarbeitende'!$A:$P,SMALL(IF((IF($B$1&lt;&gt;"",'Übersicht Mitarbeitende'!$P$9:$P$108=$B$1,1)), ROW('Übersicht Mitarbeitende'!$B$9:$B$108)), ROW('Übersicht Mitarbeitende'!A74)), COLUMN('Übersicht Mitarbeitende'!A74)), "")</f>
        <v/>
      </c>
    </row>
    <row r="79" spans="1:23" x14ac:dyDescent="0.2">
      <c r="A79" s="31" t="str">
        <f t="array" ref="A79">IFERROR(INDEX('Übersicht Mitarbeitende'!$A:$P,SMALL(IF((IF($B$1&lt;&gt;"",'Übersicht Mitarbeitende'!$E$9:$E$108=$B$1,1)), ROW('Übersicht Mitarbeitende'!$B$9:$C$108)), ROW('Übersicht Mitarbeitende'!A75)), COLUMN('Übersicht Mitarbeitende'!A75)), "")</f>
        <v/>
      </c>
      <c r="C79" s="31" t="str">
        <f t="array" ref="C79">IFERROR(INDEX('Übersicht Mitarbeitende'!$A:$P,SMALL(IF((IF($B$1&lt;&gt;"",'Übersicht Mitarbeitende'!$F$9:$F$108=$B$1,1)), ROW('Übersicht Mitarbeitende'!$B$9:$B$108)), ROW('Übersicht Mitarbeitende'!A75)), COLUMN('Übersicht Mitarbeitende'!A75)), "")</f>
        <v/>
      </c>
      <c r="E79" s="31" t="str">
        <f t="array" ref="E79">IFERROR(INDEX('Übersicht Mitarbeitende'!$A:$P,SMALL(IF((IF($B$1&lt;&gt;"",'Übersicht Mitarbeitende'!$G$9:$G$108=$B$1,1)), ROW('Übersicht Mitarbeitende'!$B$9:$B$108)), ROW('Übersicht Mitarbeitende'!A75)), COLUMN('Übersicht Mitarbeitende'!A75)), "")</f>
        <v/>
      </c>
      <c r="G79" s="31" t="str">
        <f t="array" ref="G79">IFERROR(INDEX('Übersicht Mitarbeitende'!$A:$P,SMALL(IF((IF($B$1&lt;&gt;"",'Übersicht Mitarbeitende'!$H$9:$H$108=$B$1,1)), ROW('Übersicht Mitarbeitende'!$B$9:$B$108)), ROW('Übersicht Mitarbeitende'!A75)), COLUMN('Übersicht Mitarbeitende'!A75)), "")</f>
        <v/>
      </c>
      <c r="I79" s="31" t="str">
        <f t="array" ref="I79">IFERROR(INDEX('Übersicht Mitarbeitende'!$A:$P,SMALL(IF((IF($B$1&lt;&gt;"",'Übersicht Mitarbeitende'!$I$9:$I$108=$B$1,1)), ROW('Übersicht Mitarbeitende'!$B$9:$B$108)), ROW('Übersicht Mitarbeitende'!A75)), COLUMN('Übersicht Mitarbeitende'!A75)), "")</f>
        <v/>
      </c>
      <c r="K79" s="31" t="str">
        <f t="array" ref="K79">IFERROR(INDEX('Übersicht Mitarbeitende'!$A:$P,SMALL(IF((IF($B$1&lt;&gt;"",'Übersicht Mitarbeitende'!$J$9:$J$108=$B$1,1)), ROW('Übersicht Mitarbeitende'!$B$9:$B$108)), ROW('Übersicht Mitarbeitende'!A75)), COLUMN('Übersicht Mitarbeitende'!A75)), "")</f>
        <v/>
      </c>
      <c r="M79" s="31" t="str">
        <f t="array" ref="M79">IFERROR(INDEX('Übersicht Mitarbeitende'!$A:$P,SMALL(IF((IF($B$1&lt;&gt;"",'Übersicht Mitarbeitende'!$K$9:$K$108=$B$1,1)), ROW('Übersicht Mitarbeitende'!$B$9:$B$108)), ROW('Übersicht Mitarbeitende'!A75)), COLUMN('Übersicht Mitarbeitende'!A75)), "")</f>
        <v/>
      </c>
      <c r="O79" s="31" t="str">
        <f t="array" ref="O79">IFERROR(INDEX('Übersicht Mitarbeitende'!$A:$P,SMALL(IF((IF($B$1&lt;&gt;"",'Übersicht Mitarbeitende'!$L$9:$L$108=$B$1,1)), ROW('Übersicht Mitarbeitende'!$B$9:$B$108)), ROW('Übersicht Mitarbeitende'!A75)), COLUMN('Übersicht Mitarbeitende'!A75)), "")</f>
        <v/>
      </c>
      <c r="Q79" s="31" t="str">
        <f t="array" ref="Q79">IFERROR(INDEX('Übersicht Mitarbeitende'!$A:$P,SMALL(IF((IF($B$1&lt;&gt;"",'Übersicht Mitarbeitende'!$M$9:$M$108=$B$1,1)), ROW('Übersicht Mitarbeitende'!$B$9:$B$108)), ROW('Übersicht Mitarbeitende'!A75)), COLUMN('Übersicht Mitarbeitende'!A75)), "")</f>
        <v/>
      </c>
      <c r="S79" s="31" t="str">
        <f t="array" ref="S79">IFERROR(INDEX('Übersicht Mitarbeitende'!$A:$P,SMALL(IF((IF($B$1&lt;&gt;"",'Übersicht Mitarbeitende'!$N$9:$N$108=$B$1,1)), ROW('Übersicht Mitarbeitende'!$B$9:$B$108)), ROW('Übersicht Mitarbeitende'!A75)), COLUMN('Übersicht Mitarbeitende'!A75)), "")</f>
        <v/>
      </c>
      <c r="U79" s="31" t="str">
        <f t="array" ref="U79">IFERROR(INDEX('Übersicht Mitarbeitende'!$A:$P,SMALL(IF((IF($B$1&lt;&gt;"",'Übersicht Mitarbeitende'!$O$9:$O$108=$B$1,1)), ROW('Übersicht Mitarbeitende'!$B$9:$B$108)), ROW('Übersicht Mitarbeitende'!A75)), COLUMN('Übersicht Mitarbeitende'!A75)), "")</f>
        <v/>
      </c>
      <c r="W79" s="31" t="str">
        <f t="array" ref="W79">IFERROR(INDEX('Übersicht Mitarbeitende'!$A:$P,SMALL(IF((IF($B$1&lt;&gt;"",'Übersicht Mitarbeitende'!$P$9:$P$108=$B$1,1)), ROW('Übersicht Mitarbeitende'!$B$9:$B$108)), ROW('Übersicht Mitarbeitende'!A75)), COLUMN('Übersicht Mitarbeitende'!A75)), "")</f>
        <v/>
      </c>
    </row>
    <row r="80" spans="1:23" x14ac:dyDescent="0.2">
      <c r="A80" s="31" t="str">
        <f t="array" ref="A80">IFERROR(INDEX('Übersicht Mitarbeitende'!$A:$P,SMALL(IF((IF($B$1&lt;&gt;"",'Übersicht Mitarbeitende'!$E$9:$E$108=$B$1,1)), ROW('Übersicht Mitarbeitende'!$B$9:$C$108)), ROW('Übersicht Mitarbeitende'!A76)), COLUMN('Übersicht Mitarbeitende'!A76)), "")</f>
        <v/>
      </c>
      <c r="C80" s="31" t="str">
        <f t="array" ref="C80">IFERROR(INDEX('Übersicht Mitarbeitende'!$A:$P,SMALL(IF((IF($B$1&lt;&gt;"",'Übersicht Mitarbeitende'!$F$9:$F$108=$B$1,1)), ROW('Übersicht Mitarbeitende'!$B$9:$B$108)), ROW('Übersicht Mitarbeitende'!A76)), COLUMN('Übersicht Mitarbeitende'!A76)), "")</f>
        <v/>
      </c>
      <c r="E80" s="31" t="str">
        <f t="array" ref="E80">IFERROR(INDEX('Übersicht Mitarbeitende'!$A:$P,SMALL(IF((IF($B$1&lt;&gt;"",'Übersicht Mitarbeitende'!$G$9:$G$108=$B$1,1)), ROW('Übersicht Mitarbeitende'!$B$9:$B$108)), ROW('Übersicht Mitarbeitende'!A76)), COLUMN('Übersicht Mitarbeitende'!A76)), "")</f>
        <v/>
      </c>
      <c r="G80" s="31" t="str">
        <f t="array" ref="G80">IFERROR(INDEX('Übersicht Mitarbeitende'!$A:$P,SMALL(IF((IF($B$1&lt;&gt;"",'Übersicht Mitarbeitende'!$H$9:$H$108=$B$1,1)), ROW('Übersicht Mitarbeitende'!$B$9:$B$108)), ROW('Übersicht Mitarbeitende'!A76)), COLUMN('Übersicht Mitarbeitende'!A76)), "")</f>
        <v/>
      </c>
      <c r="I80" s="31" t="str">
        <f t="array" ref="I80">IFERROR(INDEX('Übersicht Mitarbeitende'!$A:$P,SMALL(IF((IF($B$1&lt;&gt;"",'Übersicht Mitarbeitende'!$I$9:$I$108=$B$1,1)), ROW('Übersicht Mitarbeitende'!$B$9:$B$108)), ROW('Übersicht Mitarbeitende'!A76)), COLUMN('Übersicht Mitarbeitende'!A76)), "")</f>
        <v/>
      </c>
      <c r="K80" s="31" t="str">
        <f t="array" ref="K80">IFERROR(INDEX('Übersicht Mitarbeitende'!$A:$P,SMALL(IF((IF($B$1&lt;&gt;"",'Übersicht Mitarbeitende'!$J$9:$J$108=$B$1,1)), ROW('Übersicht Mitarbeitende'!$B$9:$B$108)), ROW('Übersicht Mitarbeitende'!A76)), COLUMN('Übersicht Mitarbeitende'!A76)), "")</f>
        <v/>
      </c>
      <c r="M80" s="31" t="str">
        <f t="array" ref="M80">IFERROR(INDEX('Übersicht Mitarbeitende'!$A:$P,SMALL(IF((IF($B$1&lt;&gt;"",'Übersicht Mitarbeitende'!$K$9:$K$108=$B$1,1)), ROW('Übersicht Mitarbeitende'!$B$9:$B$108)), ROW('Übersicht Mitarbeitende'!A76)), COLUMN('Übersicht Mitarbeitende'!A76)), "")</f>
        <v/>
      </c>
      <c r="O80" s="31" t="str">
        <f t="array" ref="O80">IFERROR(INDEX('Übersicht Mitarbeitende'!$A:$P,SMALL(IF((IF($B$1&lt;&gt;"",'Übersicht Mitarbeitende'!$L$9:$L$108=$B$1,1)), ROW('Übersicht Mitarbeitende'!$B$9:$B$108)), ROW('Übersicht Mitarbeitende'!A76)), COLUMN('Übersicht Mitarbeitende'!A76)), "")</f>
        <v/>
      </c>
      <c r="Q80" s="31" t="str">
        <f t="array" ref="Q80">IFERROR(INDEX('Übersicht Mitarbeitende'!$A:$P,SMALL(IF((IF($B$1&lt;&gt;"",'Übersicht Mitarbeitende'!$M$9:$M$108=$B$1,1)), ROW('Übersicht Mitarbeitende'!$B$9:$B$108)), ROW('Übersicht Mitarbeitende'!A76)), COLUMN('Übersicht Mitarbeitende'!A76)), "")</f>
        <v/>
      </c>
      <c r="S80" s="31" t="str">
        <f t="array" ref="S80">IFERROR(INDEX('Übersicht Mitarbeitende'!$A:$P,SMALL(IF((IF($B$1&lt;&gt;"",'Übersicht Mitarbeitende'!$N$9:$N$108=$B$1,1)), ROW('Übersicht Mitarbeitende'!$B$9:$B$108)), ROW('Übersicht Mitarbeitende'!A76)), COLUMN('Übersicht Mitarbeitende'!A76)), "")</f>
        <v/>
      </c>
      <c r="U80" s="31" t="str">
        <f t="array" ref="U80">IFERROR(INDEX('Übersicht Mitarbeitende'!$A:$P,SMALL(IF((IF($B$1&lt;&gt;"",'Übersicht Mitarbeitende'!$O$9:$O$108=$B$1,1)), ROW('Übersicht Mitarbeitende'!$B$9:$B$108)), ROW('Übersicht Mitarbeitende'!A76)), COLUMN('Übersicht Mitarbeitende'!A76)), "")</f>
        <v/>
      </c>
      <c r="W80" s="31" t="str">
        <f t="array" ref="W80">IFERROR(INDEX('Übersicht Mitarbeitende'!$A:$P,SMALL(IF((IF($B$1&lt;&gt;"",'Übersicht Mitarbeitende'!$P$9:$P$108=$B$1,1)), ROW('Übersicht Mitarbeitende'!$B$9:$B$108)), ROW('Übersicht Mitarbeitende'!A76)), COLUMN('Übersicht Mitarbeitende'!A76)), "")</f>
        <v/>
      </c>
    </row>
    <row r="81" spans="1:23" x14ac:dyDescent="0.2">
      <c r="A81" s="31" t="str">
        <f t="array" ref="A81">IFERROR(INDEX('Übersicht Mitarbeitende'!$A:$P,SMALL(IF((IF($B$1&lt;&gt;"",'Übersicht Mitarbeitende'!$E$9:$E$108=$B$1,1)), ROW('Übersicht Mitarbeitende'!$B$9:$C$108)), ROW('Übersicht Mitarbeitende'!A77)), COLUMN('Übersicht Mitarbeitende'!A77)), "")</f>
        <v/>
      </c>
      <c r="C81" s="31" t="str">
        <f t="array" ref="C81">IFERROR(INDEX('Übersicht Mitarbeitende'!$A:$P,SMALL(IF((IF($B$1&lt;&gt;"",'Übersicht Mitarbeitende'!$F$9:$F$108=$B$1,1)), ROW('Übersicht Mitarbeitende'!$B$9:$B$108)), ROW('Übersicht Mitarbeitende'!A77)), COLUMN('Übersicht Mitarbeitende'!A77)), "")</f>
        <v/>
      </c>
      <c r="E81" s="31" t="str">
        <f t="array" ref="E81">IFERROR(INDEX('Übersicht Mitarbeitende'!$A:$P,SMALL(IF((IF($B$1&lt;&gt;"",'Übersicht Mitarbeitende'!$G$9:$G$108=$B$1,1)), ROW('Übersicht Mitarbeitende'!$B$9:$B$108)), ROW('Übersicht Mitarbeitende'!A77)), COLUMN('Übersicht Mitarbeitende'!A77)), "")</f>
        <v/>
      </c>
      <c r="G81" s="31" t="str">
        <f t="array" ref="G81">IFERROR(INDEX('Übersicht Mitarbeitende'!$A:$P,SMALL(IF((IF($B$1&lt;&gt;"",'Übersicht Mitarbeitende'!$H$9:$H$108=$B$1,1)), ROW('Übersicht Mitarbeitende'!$B$9:$B$108)), ROW('Übersicht Mitarbeitende'!A77)), COLUMN('Übersicht Mitarbeitende'!A77)), "")</f>
        <v/>
      </c>
      <c r="I81" s="31" t="str">
        <f t="array" ref="I81">IFERROR(INDEX('Übersicht Mitarbeitende'!$A:$P,SMALL(IF((IF($B$1&lt;&gt;"",'Übersicht Mitarbeitende'!$I$9:$I$108=$B$1,1)), ROW('Übersicht Mitarbeitende'!$B$9:$B$108)), ROW('Übersicht Mitarbeitende'!A77)), COLUMN('Übersicht Mitarbeitende'!A77)), "")</f>
        <v/>
      </c>
      <c r="K81" s="31" t="str">
        <f t="array" ref="K81">IFERROR(INDEX('Übersicht Mitarbeitende'!$A:$P,SMALL(IF((IF($B$1&lt;&gt;"",'Übersicht Mitarbeitende'!$J$9:$J$108=$B$1,1)), ROW('Übersicht Mitarbeitende'!$B$9:$B$108)), ROW('Übersicht Mitarbeitende'!A77)), COLUMN('Übersicht Mitarbeitende'!A77)), "")</f>
        <v/>
      </c>
      <c r="M81" s="31" t="str">
        <f t="array" ref="M81">IFERROR(INDEX('Übersicht Mitarbeitende'!$A:$P,SMALL(IF((IF($B$1&lt;&gt;"",'Übersicht Mitarbeitende'!$K$9:$K$108=$B$1,1)), ROW('Übersicht Mitarbeitende'!$B$9:$B$108)), ROW('Übersicht Mitarbeitende'!A77)), COLUMN('Übersicht Mitarbeitende'!A77)), "")</f>
        <v/>
      </c>
      <c r="O81" s="31" t="str">
        <f t="array" ref="O81">IFERROR(INDEX('Übersicht Mitarbeitende'!$A:$P,SMALL(IF((IF($B$1&lt;&gt;"",'Übersicht Mitarbeitende'!$L$9:$L$108=$B$1,1)), ROW('Übersicht Mitarbeitende'!$B$9:$B$108)), ROW('Übersicht Mitarbeitende'!A77)), COLUMN('Übersicht Mitarbeitende'!A77)), "")</f>
        <v/>
      </c>
      <c r="Q81" s="31" t="str">
        <f t="array" ref="Q81">IFERROR(INDEX('Übersicht Mitarbeitende'!$A:$P,SMALL(IF((IF($B$1&lt;&gt;"",'Übersicht Mitarbeitende'!$M$9:$M$108=$B$1,1)), ROW('Übersicht Mitarbeitende'!$B$9:$B$108)), ROW('Übersicht Mitarbeitende'!A77)), COLUMN('Übersicht Mitarbeitende'!A77)), "")</f>
        <v/>
      </c>
      <c r="S81" s="31" t="str">
        <f t="array" ref="S81">IFERROR(INDEX('Übersicht Mitarbeitende'!$A:$P,SMALL(IF((IF($B$1&lt;&gt;"",'Übersicht Mitarbeitende'!$N$9:$N$108=$B$1,1)), ROW('Übersicht Mitarbeitende'!$B$9:$B$108)), ROW('Übersicht Mitarbeitende'!A77)), COLUMN('Übersicht Mitarbeitende'!A77)), "")</f>
        <v/>
      </c>
      <c r="U81" s="31" t="str">
        <f t="array" ref="U81">IFERROR(INDEX('Übersicht Mitarbeitende'!$A:$P,SMALL(IF((IF($B$1&lt;&gt;"",'Übersicht Mitarbeitende'!$O$9:$O$108=$B$1,1)), ROW('Übersicht Mitarbeitende'!$B$9:$B$108)), ROW('Übersicht Mitarbeitende'!A77)), COLUMN('Übersicht Mitarbeitende'!A77)), "")</f>
        <v/>
      </c>
      <c r="W81" s="31" t="str">
        <f t="array" ref="W81">IFERROR(INDEX('Übersicht Mitarbeitende'!$A:$P,SMALL(IF((IF($B$1&lt;&gt;"",'Übersicht Mitarbeitende'!$P$9:$P$108=$B$1,1)), ROW('Übersicht Mitarbeitende'!$B$9:$B$108)), ROW('Übersicht Mitarbeitende'!A77)), COLUMN('Übersicht Mitarbeitende'!A77)), "")</f>
        <v/>
      </c>
    </row>
    <row r="82" spans="1:23" x14ac:dyDescent="0.2">
      <c r="A82" s="31" t="str">
        <f t="array" ref="A82">IFERROR(INDEX('Übersicht Mitarbeitende'!$A:$P,SMALL(IF((IF($B$1&lt;&gt;"",'Übersicht Mitarbeitende'!$E$9:$E$108=$B$1,1)), ROW('Übersicht Mitarbeitende'!$B$9:$C$108)), ROW('Übersicht Mitarbeitende'!A78)), COLUMN('Übersicht Mitarbeitende'!A78)), "")</f>
        <v/>
      </c>
      <c r="C82" s="31" t="str">
        <f t="array" ref="C82">IFERROR(INDEX('Übersicht Mitarbeitende'!$A:$P,SMALL(IF((IF($B$1&lt;&gt;"",'Übersicht Mitarbeitende'!$F$9:$F$108=$B$1,1)), ROW('Übersicht Mitarbeitende'!$B$9:$B$108)), ROW('Übersicht Mitarbeitende'!A78)), COLUMN('Übersicht Mitarbeitende'!A78)), "")</f>
        <v/>
      </c>
      <c r="E82" s="31" t="str">
        <f t="array" ref="E82">IFERROR(INDEX('Übersicht Mitarbeitende'!$A:$P,SMALL(IF((IF($B$1&lt;&gt;"",'Übersicht Mitarbeitende'!$G$9:$G$108=$B$1,1)), ROW('Übersicht Mitarbeitende'!$B$9:$B$108)), ROW('Übersicht Mitarbeitende'!A78)), COLUMN('Übersicht Mitarbeitende'!A78)), "")</f>
        <v/>
      </c>
      <c r="G82" s="31" t="str">
        <f t="array" ref="G82">IFERROR(INDEX('Übersicht Mitarbeitende'!$A:$P,SMALL(IF((IF($B$1&lt;&gt;"",'Übersicht Mitarbeitende'!$H$9:$H$108=$B$1,1)), ROW('Übersicht Mitarbeitende'!$B$9:$B$108)), ROW('Übersicht Mitarbeitende'!A78)), COLUMN('Übersicht Mitarbeitende'!A78)), "")</f>
        <v/>
      </c>
      <c r="I82" s="31" t="str">
        <f t="array" ref="I82">IFERROR(INDEX('Übersicht Mitarbeitende'!$A:$P,SMALL(IF((IF($B$1&lt;&gt;"",'Übersicht Mitarbeitende'!$I$9:$I$108=$B$1,1)), ROW('Übersicht Mitarbeitende'!$B$9:$B$108)), ROW('Übersicht Mitarbeitende'!A78)), COLUMN('Übersicht Mitarbeitende'!A78)), "")</f>
        <v/>
      </c>
      <c r="K82" s="31" t="str">
        <f t="array" ref="K82">IFERROR(INDEX('Übersicht Mitarbeitende'!$A:$P,SMALL(IF((IF($B$1&lt;&gt;"",'Übersicht Mitarbeitende'!$J$9:$J$108=$B$1,1)), ROW('Übersicht Mitarbeitende'!$B$9:$B$108)), ROW('Übersicht Mitarbeitende'!A78)), COLUMN('Übersicht Mitarbeitende'!A78)), "")</f>
        <v/>
      </c>
      <c r="M82" s="31" t="str">
        <f t="array" ref="M82">IFERROR(INDEX('Übersicht Mitarbeitende'!$A:$P,SMALL(IF((IF($B$1&lt;&gt;"",'Übersicht Mitarbeitende'!$K$9:$K$108=$B$1,1)), ROW('Übersicht Mitarbeitende'!$B$9:$B$108)), ROW('Übersicht Mitarbeitende'!A78)), COLUMN('Übersicht Mitarbeitende'!A78)), "")</f>
        <v/>
      </c>
      <c r="O82" s="31" t="str">
        <f t="array" ref="O82">IFERROR(INDEX('Übersicht Mitarbeitende'!$A:$P,SMALL(IF((IF($B$1&lt;&gt;"",'Übersicht Mitarbeitende'!$L$9:$L$108=$B$1,1)), ROW('Übersicht Mitarbeitende'!$B$9:$B$108)), ROW('Übersicht Mitarbeitende'!A78)), COLUMN('Übersicht Mitarbeitende'!A78)), "")</f>
        <v/>
      </c>
      <c r="Q82" s="31" t="str">
        <f t="array" ref="Q82">IFERROR(INDEX('Übersicht Mitarbeitende'!$A:$P,SMALL(IF((IF($B$1&lt;&gt;"",'Übersicht Mitarbeitende'!$M$9:$M$108=$B$1,1)), ROW('Übersicht Mitarbeitende'!$B$9:$B$108)), ROW('Übersicht Mitarbeitende'!A78)), COLUMN('Übersicht Mitarbeitende'!A78)), "")</f>
        <v/>
      </c>
      <c r="S82" s="31" t="str">
        <f t="array" ref="S82">IFERROR(INDEX('Übersicht Mitarbeitende'!$A:$P,SMALL(IF((IF($B$1&lt;&gt;"",'Übersicht Mitarbeitende'!$N$9:$N$108=$B$1,1)), ROW('Übersicht Mitarbeitende'!$B$9:$B$108)), ROW('Übersicht Mitarbeitende'!A78)), COLUMN('Übersicht Mitarbeitende'!A78)), "")</f>
        <v/>
      </c>
      <c r="U82" s="31" t="str">
        <f t="array" ref="U82">IFERROR(INDEX('Übersicht Mitarbeitende'!$A:$P,SMALL(IF((IF($B$1&lt;&gt;"",'Übersicht Mitarbeitende'!$O$9:$O$108=$B$1,1)), ROW('Übersicht Mitarbeitende'!$B$9:$B$108)), ROW('Übersicht Mitarbeitende'!A78)), COLUMN('Übersicht Mitarbeitende'!A78)), "")</f>
        <v/>
      </c>
      <c r="W82" s="31" t="str">
        <f t="array" ref="W82">IFERROR(INDEX('Übersicht Mitarbeitende'!$A:$P,SMALL(IF((IF($B$1&lt;&gt;"",'Übersicht Mitarbeitende'!$P$9:$P$108=$B$1,1)), ROW('Übersicht Mitarbeitende'!$B$9:$B$108)), ROW('Übersicht Mitarbeitende'!A78)), COLUMN('Übersicht Mitarbeitende'!A78)), "")</f>
        <v/>
      </c>
    </row>
    <row r="83" spans="1:23" x14ac:dyDescent="0.2">
      <c r="A83" s="31" t="str">
        <f t="array" ref="A83">IFERROR(INDEX('Übersicht Mitarbeitende'!$A:$P,SMALL(IF((IF($B$1&lt;&gt;"",'Übersicht Mitarbeitende'!$E$9:$E$108=$B$1,1)), ROW('Übersicht Mitarbeitende'!$B$9:$C$108)), ROW('Übersicht Mitarbeitende'!A79)), COLUMN('Übersicht Mitarbeitende'!A79)), "")</f>
        <v/>
      </c>
      <c r="C83" s="31" t="str">
        <f t="array" ref="C83">IFERROR(INDEX('Übersicht Mitarbeitende'!$A:$P,SMALL(IF((IF($B$1&lt;&gt;"",'Übersicht Mitarbeitende'!$F$9:$F$108=$B$1,1)), ROW('Übersicht Mitarbeitende'!$B$9:$B$108)), ROW('Übersicht Mitarbeitende'!A79)), COLUMN('Übersicht Mitarbeitende'!A79)), "")</f>
        <v/>
      </c>
      <c r="E83" s="31" t="str">
        <f t="array" ref="E83">IFERROR(INDEX('Übersicht Mitarbeitende'!$A:$P,SMALL(IF((IF($B$1&lt;&gt;"",'Übersicht Mitarbeitende'!$G$9:$G$108=$B$1,1)), ROW('Übersicht Mitarbeitende'!$B$9:$B$108)), ROW('Übersicht Mitarbeitende'!A79)), COLUMN('Übersicht Mitarbeitende'!A79)), "")</f>
        <v/>
      </c>
      <c r="G83" s="31" t="str">
        <f t="array" ref="G83">IFERROR(INDEX('Übersicht Mitarbeitende'!$A:$P,SMALL(IF((IF($B$1&lt;&gt;"",'Übersicht Mitarbeitende'!$H$9:$H$108=$B$1,1)), ROW('Übersicht Mitarbeitende'!$B$9:$B$108)), ROW('Übersicht Mitarbeitende'!A79)), COLUMN('Übersicht Mitarbeitende'!A79)), "")</f>
        <v/>
      </c>
      <c r="I83" s="31" t="str">
        <f t="array" ref="I83">IFERROR(INDEX('Übersicht Mitarbeitende'!$A:$P,SMALL(IF((IF($B$1&lt;&gt;"",'Übersicht Mitarbeitende'!$I$9:$I$108=$B$1,1)), ROW('Übersicht Mitarbeitende'!$B$9:$B$108)), ROW('Übersicht Mitarbeitende'!A79)), COLUMN('Übersicht Mitarbeitende'!A79)), "")</f>
        <v/>
      </c>
      <c r="K83" s="31" t="str">
        <f t="array" ref="K83">IFERROR(INDEX('Übersicht Mitarbeitende'!$A:$P,SMALL(IF((IF($B$1&lt;&gt;"",'Übersicht Mitarbeitende'!$J$9:$J$108=$B$1,1)), ROW('Übersicht Mitarbeitende'!$B$9:$B$108)), ROW('Übersicht Mitarbeitende'!A79)), COLUMN('Übersicht Mitarbeitende'!A79)), "")</f>
        <v/>
      </c>
      <c r="M83" s="31" t="str">
        <f t="array" ref="M83">IFERROR(INDEX('Übersicht Mitarbeitende'!$A:$P,SMALL(IF((IF($B$1&lt;&gt;"",'Übersicht Mitarbeitende'!$K$9:$K$108=$B$1,1)), ROW('Übersicht Mitarbeitende'!$B$9:$B$108)), ROW('Übersicht Mitarbeitende'!A79)), COLUMN('Übersicht Mitarbeitende'!A79)), "")</f>
        <v/>
      </c>
      <c r="O83" s="31" t="str">
        <f t="array" ref="O83">IFERROR(INDEX('Übersicht Mitarbeitende'!$A:$P,SMALL(IF((IF($B$1&lt;&gt;"",'Übersicht Mitarbeitende'!$L$9:$L$108=$B$1,1)), ROW('Übersicht Mitarbeitende'!$B$9:$B$108)), ROW('Übersicht Mitarbeitende'!A79)), COLUMN('Übersicht Mitarbeitende'!A79)), "")</f>
        <v/>
      </c>
      <c r="Q83" s="31" t="str">
        <f t="array" ref="Q83">IFERROR(INDEX('Übersicht Mitarbeitende'!$A:$P,SMALL(IF((IF($B$1&lt;&gt;"",'Übersicht Mitarbeitende'!$M$9:$M$108=$B$1,1)), ROW('Übersicht Mitarbeitende'!$B$9:$B$108)), ROW('Übersicht Mitarbeitende'!A79)), COLUMN('Übersicht Mitarbeitende'!A79)), "")</f>
        <v/>
      </c>
      <c r="S83" s="31" t="str">
        <f t="array" ref="S83">IFERROR(INDEX('Übersicht Mitarbeitende'!$A:$P,SMALL(IF((IF($B$1&lt;&gt;"",'Übersicht Mitarbeitende'!$N$9:$N$108=$B$1,1)), ROW('Übersicht Mitarbeitende'!$B$9:$B$108)), ROW('Übersicht Mitarbeitende'!A79)), COLUMN('Übersicht Mitarbeitende'!A79)), "")</f>
        <v/>
      </c>
      <c r="U83" s="31" t="str">
        <f t="array" ref="U83">IFERROR(INDEX('Übersicht Mitarbeitende'!$A:$P,SMALL(IF((IF($B$1&lt;&gt;"",'Übersicht Mitarbeitende'!$O$9:$O$108=$B$1,1)), ROW('Übersicht Mitarbeitende'!$B$9:$B$108)), ROW('Übersicht Mitarbeitende'!A79)), COLUMN('Übersicht Mitarbeitende'!A79)), "")</f>
        <v/>
      </c>
      <c r="W83" s="31" t="str">
        <f t="array" ref="W83">IFERROR(INDEX('Übersicht Mitarbeitende'!$A:$P,SMALL(IF((IF($B$1&lt;&gt;"",'Übersicht Mitarbeitende'!$P$9:$P$108=$B$1,1)), ROW('Übersicht Mitarbeitende'!$B$9:$B$108)), ROW('Übersicht Mitarbeitende'!A79)), COLUMN('Übersicht Mitarbeitende'!A79)), "")</f>
        <v/>
      </c>
    </row>
    <row r="84" spans="1:23" x14ac:dyDescent="0.2">
      <c r="A84" s="31" t="str">
        <f t="array" ref="A84">IFERROR(INDEX('Übersicht Mitarbeitende'!$A:$P,SMALL(IF((IF($B$1&lt;&gt;"",'Übersicht Mitarbeitende'!$E$9:$E$108=$B$1,1)), ROW('Übersicht Mitarbeitende'!$B$9:$C$108)), ROW('Übersicht Mitarbeitende'!A80)), COLUMN('Übersicht Mitarbeitende'!A80)), "")</f>
        <v/>
      </c>
      <c r="C84" s="31" t="str">
        <f t="array" ref="C84">IFERROR(INDEX('Übersicht Mitarbeitende'!$A:$P,SMALL(IF((IF($B$1&lt;&gt;"",'Übersicht Mitarbeitende'!$F$9:$F$108=$B$1,1)), ROW('Übersicht Mitarbeitende'!$B$9:$B$108)), ROW('Übersicht Mitarbeitende'!A80)), COLUMN('Übersicht Mitarbeitende'!A80)), "")</f>
        <v/>
      </c>
      <c r="E84" s="31" t="str">
        <f t="array" ref="E84">IFERROR(INDEX('Übersicht Mitarbeitende'!$A:$P,SMALL(IF((IF($B$1&lt;&gt;"",'Übersicht Mitarbeitende'!$G$9:$G$108=$B$1,1)), ROW('Übersicht Mitarbeitende'!$B$9:$B$108)), ROW('Übersicht Mitarbeitende'!A80)), COLUMN('Übersicht Mitarbeitende'!A80)), "")</f>
        <v/>
      </c>
      <c r="G84" s="31" t="str">
        <f t="array" ref="G84">IFERROR(INDEX('Übersicht Mitarbeitende'!$A:$P,SMALL(IF((IF($B$1&lt;&gt;"",'Übersicht Mitarbeitende'!$H$9:$H$108=$B$1,1)), ROW('Übersicht Mitarbeitende'!$B$9:$B$108)), ROW('Übersicht Mitarbeitende'!A80)), COLUMN('Übersicht Mitarbeitende'!A80)), "")</f>
        <v/>
      </c>
      <c r="I84" s="31" t="str">
        <f t="array" ref="I84">IFERROR(INDEX('Übersicht Mitarbeitende'!$A:$P,SMALL(IF((IF($B$1&lt;&gt;"",'Übersicht Mitarbeitende'!$I$9:$I$108=$B$1,1)), ROW('Übersicht Mitarbeitende'!$B$9:$B$108)), ROW('Übersicht Mitarbeitende'!A80)), COLUMN('Übersicht Mitarbeitende'!A80)), "")</f>
        <v/>
      </c>
      <c r="K84" s="31" t="str">
        <f t="array" ref="K84">IFERROR(INDEX('Übersicht Mitarbeitende'!$A:$P,SMALL(IF((IF($B$1&lt;&gt;"",'Übersicht Mitarbeitende'!$J$9:$J$108=$B$1,1)), ROW('Übersicht Mitarbeitende'!$B$9:$B$108)), ROW('Übersicht Mitarbeitende'!A80)), COLUMN('Übersicht Mitarbeitende'!A80)), "")</f>
        <v/>
      </c>
      <c r="M84" s="31" t="str">
        <f t="array" ref="M84">IFERROR(INDEX('Übersicht Mitarbeitende'!$A:$P,SMALL(IF((IF($B$1&lt;&gt;"",'Übersicht Mitarbeitende'!$K$9:$K$108=$B$1,1)), ROW('Übersicht Mitarbeitende'!$B$9:$B$108)), ROW('Übersicht Mitarbeitende'!A80)), COLUMN('Übersicht Mitarbeitende'!A80)), "")</f>
        <v/>
      </c>
      <c r="O84" s="31" t="str">
        <f t="array" ref="O84">IFERROR(INDEX('Übersicht Mitarbeitende'!$A:$P,SMALL(IF((IF($B$1&lt;&gt;"",'Übersicht Mitarbeitende'!$L$9:$L$108=$B$1,1)), ROW('Übersicht Mitarbeitende'!$B$9:$B$108)), ROW('Übersicht Mitarbeitende'!A80)), COLUMN('Übersicht Mitarbeitende'!A80)), "")</f>
        <v/>
      </c>
      <c r="Q84" s="31" t="str">
        <f t="array" ref="Q84">IFERROR(INDEX('Übersicht Mitarbeitende'!$A:$P,SMALL(IF((IF($B$1&lt;&gt;"",'Übersicht Mitarbeitende'!$M$9:$M$108=$B$1,1)), ROW('Übersicht Mitarbeitende'!$B$9:$B$108)), ROW('Übersicht Mitarbeitende'!A80)), COLUMN('Übersicht Mitarbeitende'!A80)), "")</f>
        <v/>
      </c>
      <c r="S84" s="31" t="str">
        <f t="array" ref="S84">IFERROR(INDEX('Übersicht Mitarbeitende'!$A:$P,SMALL(IF((IF($B$1&lt;&gt;"",'Übersicht Mitarbeitende'!$N$9:$N$108=$B$1,1)), ROW('Übersicht Mitarbeitende'!$B$9:$B$108)), ROW('Übersicht Mitarbeitende'!A80)), COLUMN('Übersicht Mitarbeitende'!A80)), "")</f>
        <v/>
      </c>
      <c r="U84" s="31" t="str">
        <f t="array" ref="U84">IFERROR(INDEX('Übersicht Mitarbeitende'!$A:$P,SMALL(IF((IF($B$1&lt;&gt;"",'Übersicht Mitarbeitende'!$O$9:$O$108=$B$1,1)), ROW('Übersicht Mitarbeitende'!$B$9:$B$108)), ROW('Übersicht Mitarbeitende'!A80)), COLUMN('Übersicht Mitarbeitende'!A80)), "")</f>
        <v/>
      </c>
      <c r="W84" s="31" t="str">
        <f t="array" ref="W84">IFERROR(INDEX('Übersicht Mitarbeitende'!$A:$P,SMALL(IF((IF($B$1&lt;&gt;"",'Übersicht Mitarbeitende'!$P$9:$P$108=$B$1,1)), ROW('Übersicht Mitarbeitende'!$B$9:$B$108)), ROW('Übersicht Mitarbeitende'!A80)), COLUMN('Übersicht Mitarbeitende'!A80)), "")</f>
        <v/>
      </c>
    </row>
    <row r="85" spans="1:23" x14ac:dyDescent="0.2">
      <c r="A85" s="31" t="str">
        <f t="array" ref="A85">IFERROR(INDEX('Übersicht Mitarbeitende'!$A:$P,SMALL(IF((IF($B$1&lt;&gt;"",'Übersicht Mitarbeitende'!$E$9:$E$108=$B$1,1)), ROW('Übersicht Mitarbeitende'!$B$9:$C$108)), ROW('Übersicht Mitarbeitende'!A81)), COLUMN('Übersicht Mitarbeitende'!A81)), "")</f>
        <v/>
      </c>
      <c r="C85" s="31" t="str">
        <f t="array" ref="C85">IFERROR(INDEX('Übersicht Mitarbeitende'!$A:$P,SMALL(IF((IF($B$1&lt;&gt;"",'Übersicht Mitarbeitende'!$F$9:$F$108=$B$1,1)), ROW('Übersicht Mitarbeitende'!$B$9:$B$108)), ROW('Übersicht Mitarbeitende'!A81)), COLUMN('Übersicht Mitarbeitende'!A81)), "")</f>
        <v/>
      </c>
      <c r="E85" s="31" t="str">
        <f t="array" ref="E85">IFERROR(INDEX('Übersicht Mitarbeitende'!$A:$P,SMALL(IF((IF($B$1&lt;&gt;"",'Übersicht Mitarbeitende'!$G$9:$G$108=$B$1,1)), ROW('Übersicht Mitarbeitende'!$B$9:$B$108)), ROW('Übersicht Mitarbeitende'!A81)), COLUMN('Übersicht Mitarbeitende'!A81)), "")</f>
        <v/>
      </c>
      <c r="G85" s="31" t="str">
        <f t="array" ref="G85">IFERROR(INDEX('Übersicht Mitarbeitende'!$A:$P,SMALL(IF((IF($B$1&lt;&gt;"",'Übersicht Mitarbeitende'!$H$9:$H$108=$B$1,1)), ROW('Übersicht Mitarbeitende'!$B$9:$B$108)), ROW('Übersicht Mitarbeitende'!A81)), COLUMN('Übersicht Mitarbeitende'!A81)), "")</f>
        <v/>
      </c>
      <c r="I85" s="31" t="str">
        <f t="array" ref="I85">IFERROR(INDEX('Übersicht Mitarbeitende'!$A:$P,SMALL(IF((IF($B$1&lt;&gt;"",'Übersicht Mitarbeitende'!$I$9:$I$108=$B$1,1)), ROW('Übersicht Mitarbeitende'!$B$9:$B$108)), ROW('Übersicht Mitarbeitende'!A81)), COLUMN('Übersicht Mitarbeitende'!A81)), "")</f>
        <v/>
      </c>
      <c r="K85" s="31" t="str">
        <f t="array" ref="K85">IFERROR(INDEX('Übersicht Mitarbeitende'!$A:$P,SMALL(IF((IF($B$1&lt;&gt;"",'Übersicht Mitarbeitende'!$J$9:$J$108=$B$1,1)), ROW('Übersicht Mitarbeitende'!$B$9:$B$108)), ROW('Übersicht Mitarbeitende'!A81)), COLUMN('Übersicht Mitarbeitende'!A81)), "")</f>
        <v/>
      </c>
      <c r="M85" s="31" t="str">
        <f t="array" ref="M85">IFERROR(INDEX('Übersicht Mitarbeitende'!$A:$P,SMALL(IF((IF($B$1&lt;&gt;"",'Übersicht Mitarbeitende'!$K$9:$K$108=$B$1,1)), ROW('Übersicht Mitarbeitende'!$B$9:$B$108)), ROW('Übersicht Mitarbeitende'!A81)), COLUMN('Übersicht Mitarbeitende'!A81)), "")</f>
        <v/>
      </c>
      <c r="O85" s="31" t="str">
        <f t="array" ref="O85">IFERROR(INDEX('Übersicht Mitarbeitende'!$A:$P,SMALL(IF((IF($B$1&lt;&gt;"",'Übersicht Mitarbeitende'!$L$9:$L$108=$B$1,1)), ROW('Übersicht Mitarbeitende'!$B$9:$B$108)), ROW('Übersicht Mitarbeitende'!A81)), COLUMN('Übersicht Mitarbeitende'!A81)), "")</f>
        <v/>
      </c>
      <c r="Q85" s="31" t="str">
        <f t="array" ref="Q85">IFERROR(INDEX('Übersicht Mitarbeitende'!$A:$P,SMALL(IF((IF($B$1&lt;&gt;"",'Übersicht Mitarbeitende'!$M$9:$M$108=$B$1,1)), ROW('Übersicht Mitarbeitende'!$B$9:$B$108)), ROW('Übersicht Mitarbeitende'!A81)), COLUMN('Übersicht Mitarbeitende'!A81)), "")</f>
        <v/>
      </c>
      <c r="S85" s="31" t="str">
        <f t="array" ref="S85">IFERROR(INDEX('Übersicht Mitarbeitende'!$A:$P,SMALL(IF((IF($B$1&lt;&gt;"",'Übersicht Mitarbeitende'!$N$9:$N$108=$B$1,1)), ROW('Übersicht Mitarbeitende'!$B$9:$B$108)), ROW('Übersicht Mitarbeitende'!A81)), COLUMN('Übersicht Mitarbeitende'!A81)), "")</f>
        <v/>
      </c>
      <c r="U85" s="31" t="str">
        <f t="array" ref="U85">IFERROR(INDEX('Übersicht Mitarbeitende'!$A:$P,SMALL(IF((IF($B$1&lt;&gt;"",'Übersicht Mitarbeitende'!$O$9:$O$108=$B$1,1)), ROW('Übersicht Mitarbeitende'!$B$9:$B$108)), ROW('Übersicht Mitarbeitende'!A81)), COLUMN('Übersicht Mitarbeitende'!A81)), "")</f>
        <v/>
      </c>
      <c r="W85" s="31" t="str">
        <f t="array" ref="W85">IFERROR(INDEX('Übersicht Mitarbeitende'!$A:$P,SMALL(IF((IF($B$1&lt;&gt;"",'Übersicht Mitarbeitende'!$P$9:$P$108=$B$1,1)), ROW('Übersicht Mitarbeitende'!$B$9:$B$108)), ROW('Übersicht Mitarbeitende'!A81)), COLUMN('Übersicht Mitarbeitende'!A81)), "")</f>
        <v/>
      </c>
    </row>
    <row r="86" spans="1:23" x14ac:dyDescent="0.2">
      <c r="A86" s="31" t="str">
        <f t="array" ref="A86">IFERROR(INDEX('Übersicht Mitarbeitende'!$A:$P,SMALL(IF((IF($B$1&lt;&gt;"",'Übersicht Mitarbeitende'!$E$9:$E$108=$B$1,1)), ROW('Übersicht Mitarbeitende'!$B$9:$C$108)), ROW('Übersicht Mitarbeitende'!A82)), COLUMN('Übersicht Mitarbeitende'!A82)), "")</f>
        <v/>
      </c>
      <c r="C86" s="31" t="str">
        <f t="array" ref="C86">IFERROR(INDEX('Übersicht Mitarbeitende'!$A:$P,SMALL(IF((IF($B$1&lt;&gt;"",'Übersicht Mitarbeitende'!$F$9:$F$108=$B$1,1)), ROW('Übersicht Mitarbeitende'!$B$9:$B$108)), ROW('Übersicht Mitarbeitende'!A82)), COLUMN('Übersicht Mitarbeitende'!A82)), "")</f>
        <v/>
      </c>
      <c r="E86" s="31" t="str">
        <f t="array" ref="E86">IFERROR(INDEX('Übersicht Mitarbeitende'!$A:$P,SMALL(IF((IF($B$1&lt;&gt;"",'Übersicht Mitarbeitende'!$G$9:$G$108=$B$1,1)), ROW('Übersicht Mitarbeitende'!$B$9:$B$108)), ROW('Übersicht Mitarbeitende'!A82)), COLUMN('Übersicht Mitarbeitende'!A82)), "")</f>
        <v/>
      </c>
      <c r="G86" s="31" t="str">
        <f t="array" ref="G86">IFERROR(INDEX('Übersicht Mitarbeitende'!$A:$P,SMALL(IF((IF($B$1&lt;&gt;"",'Übersicht Mitarbeitende'!$H$9:$H$108=$B$1,1)), ROW('Übersicht Mitarbeitende'!$B$9:$B$108)), ROW('Übersicht Mitarbeitende'!A82)), COLUMN('Übersicht Mitarbeitende'!A82)), "")</f>
        <v/>
      </c>
      <c r="I86" s="31" t="str">
        <f t="array" ref="I86">IFERROR(INDEX('Übersicht Mitarbeitende'!$A:$P,SMALL(IF((IF($B$1&lt;&gt;"",'Übersicht Mitarbeitende'!$I$9:$I$108=$B$1,1)), ROW('Übersicht Mitarbeitende'!$B$9:$B$108)), ROW('Übersicht Mitarbeitende'!A82)), COLUMN('Übersicht Mitarbeitende'!A82)), "")</f>
        <v/>
      </c>
      <c r="K86" s="31" t="str">
        <f t="array" ref="K86">IFERROR(INDEX('Übersicht Mitarbeitende'!$A:$P,SMALL(IF((IF($B$1&lt;&gt;"",'Übersicht Mitarbeitende'!$J$9:$J$108=$B$1,1)), ROW('Übersicht Mitarbeitende'!$B$9:$B$108)), ROW('Übersicht Mitarbeitende'!A82)), COLUMN('Übersicht Mitarbeitende'!A82)), "")</f>
        <v/>
      </c>
      <c r="M86" s="31" t="str">
        <f t="array" ref="M86">IFERROR(INDEX('Übersicht Mitarbeitende'!$A:$P,SMALL(IF((IF($B$1&lt;&gt;"",'Übersicht Mitarbeitende'!$K$9:$K$108=$B$1,1)), ROW('Übersicht Mitarbeitende'!$B$9:$B$108)), ROW('Übersicht Mitarbeitende'!A82)), COLUMN('Übersicht Mitarbeitende'!A82)), "")</f>
        <v/>
      </c>
      <c r="O86" s="31" t="str">
        <f t="array" ref="O86">IFERROR(INDEX('Übersicht Mitarbeitende'!$A:$P,SMALL(IF((IF($B$1&lt;&gt;"",'Übersicht Mitarbeitende'!$L$9:$L$108=$B$1,1)), ROW('Übersicht Mitarbeitende'!$B$9:$B$108)), ROW('Übersicht Mitarbeitende'!A82)), COLUMN('Übersicht Mitarbeitende'!A82)), "")</f>
        <v/>
      </c>
      <c r="Q86" s="31" t="str">
        <f t="array" ref="Q86">IFERROR(INDEX('Übersicht Mitarbeitende'!$A:$P,SMALL(IF((IF($B$1&lt;&gt;"",'Übersicht Mitarbeitende'!$M$9:$M$108=$B$1,1)), ROW('Übersicht Mitarbeitende'!$B$9:$B$108)), ROW('Übersicht Mitarbeitende'!A82)), COLUMN('Übersicht Mitarbeitende'!A82)), "")</f>
        <v/>
      </c>
      <c r="S86" s="31" t="str">
        <f t="array" ref="S86">IFERROR(INDEX('Übersicht Mitarbeitende'!$A:$P,SMALL(IF((IF($B$1&lt;&gt;"",'Übersicht Mitarbeitende'!$N$9:$N$108=$B$1,1)), ROW('Übersicht Mitarbeitende'!$B$9:$B$108)), ROW('Übersicht Mitarbeitende'!A82)), COLUMN('Übersicht Mitarbeitende'!A82)), "")</f>
        <v/>
      </c>
      <c r="U86" s="31" t="str">
        <f t="array" ref="U86">IFERROR(INDEX('Übersicht Mitarbeitende'!$A:$P,SMALL(IF((IF($B$1&lt;&gt;"",'Übersicht Mitarbeitende'!$O$9:$O$108=$B$1,1)), ROW('Übersicht Mitarbeitende'!$B$9:$B$108)), ROW('Übersicht Mitarbeitende'!A82)), COLUMN('Übersicht Mitarbeitende'!A82)), "")</f>
        <v/>
      </c>
      <c r="W86" s="31" t="str">
        <f t="array" ref="W86">IFERROR(INDEX('Übersicht Mitarbeitende'!$A:$P,SMALL(IF((IF($B$1&lt;&gt;"",'Übersicht Mitarbeitende'!$P$9:$P$108=$B$1,1)), ROW('Übersicht Mitarbeitende'!$B$9:$B$108)), ROW('Übersicht Mitarbeitende'!A82)), COLUMN('Übersicht Mitarbeitende'!A82)), "")</f>
        <v/>
      </c>
    </row>
    <row r="87" spans="1:23" x14ac:dyDescent="0.2">
      <c r="A87" s="31" t="str">
        <f t="array" ref="A87">IFERROR(INDEX('Übersicht Mitarbeitende'!$A:$P,SMALL(IF((IF($B$1&lt;&gt;"",'Übersicht Mitarbeitende'!$E$9:$E$108=$B$1,1)), ROW('Übersicht Mitarbeitende'!$B$9:$C$108)), ROW('Übersicht Mitarbeitende'!A83)), COLUMN('Übersicht Mitarbeitende'!A83)), "")</f>
        <v/>
      </c>
      <c r="C87" s="31" t="str">
        <f t="array" ref="C87">IFERROR(INDEX('Übersicht Mitarbeitende'!$A:$P,SMALL(IF((IF($B$1&lt;&gt;"",'Übersicht Mitarbeitende'!$F$9:$F$108=$B$1,1)), ROW('Übersicht Mitarbeitende'!$B$9:$B$108)), ROW('Übersicht Mitarbeitende'!A83)), COLUMN('Übersicht Mitarbeitende'!A83)), "")</f>
        <v/>
      </c>
      <c r="E87" s="31" t="str">
        <f t="array" ref="E87">IFERROR(INDEX('Übersicht Mitarbeitende'!$A:$P,SMALL(IF((IF($B$1&lt;&gt;"",'Übersicht Mitarbeitende'!$G$9:$G$108=$B$1,1)), ROW('Übersicht Mitarbeitende'!$B$9:$B$108)), ROW('Übersicht Mitarbeitende'!A83)), COLUMN('Übersicht Mitarbeitende'!A83)), "")</f>
        <v/>
      </c>
      <c r="G87" s="31" t="str">
        <f t="array" ref="G87">IFERROR(INDEX('Übersicht Mitarbeitende'!$A:$P,SMALL(IF((IF($B$1&lt;&gt;"",'Übersicht Mitarbeitende'!$H$9:$H$108=$B$1,1)), ROW('Übersicht Mitarbeitende'!$B$9:$B$108)), ROW('Übersicht Mitarbeitende'!A83)), COLUMN('Übersicht Mitarbeitende'!A83)), "")</f>
        <v/>
      </c>
      <c r="I87" s="31" t="str">
        <f t="array" ref="I87">IFERROR(INDEX('Übersicht Mitarbeitende'!$A:$P,SMALL(IF((IF($B$1&lt;&gt;"",'Übersicht Mitarbeitende'!$I$9:$I$108=$B$1,1)), ROW('Übersicht Mitarbeitende'!$B$9:$B$108)), ROW('Übersicht Mitarbeitende'!A83)), COLUMN('Übersicht Mitarbeitende'!A83)), "")</f>
        <v/>
      </c>
      <c r="K87" s="31" t="str">
        <f t="array" ref="K87">IFERROR(INDEX('Übersicht Mitarbeitende'!$A:$P,SMALL(IF((IF($B$1&lt;&gt;"",'Übersicht Mitarbeitende'!$J$9:$J$108=$B$1,1)), ROW('Übersicht Mitarbeitende'!$B$9:$B$108)), ROW('Übersicht Mitarbeitende'!A83)), COLUMN('Übersicht Mitarbeitende'!A83)), "")</f>
        <v/>
      </c>
      <c r="M87" s="31" t="str">
        <f t="array" ref="M87">IFERROR(INDEX('Übersicht Mitarbeitende'!$A:$P,SMALL(IF((IF($B$1&lt;&gt;"",'Übersicht Mitarbeitende'!$K$9:$K$108=$B$1,1)), ROW('Übersicht Mitarbeitende'!$B$9:$B$108)), ROW('Übersicht Mitarbeitende'!A83)), COLUMN('Übersicht Mitarbeitende'!A83)), "")</f>
        <v/>
      </c>
      <c r="O87" s="31" t="str">
        <f t="array" ref="O87">IFERROR(INDEX('Übersicht Mitarbeitende'!$A:$P,SMALL(IF((IF($B$1&lt;&gt;"",'Übersicht Mitarbeitende'!$L$9:$L$108=$B$1,1)), ROW('Übersicht Mitarbeitende'!$B$9:$B$108)), ROW('Übersicht Mitarbeitende'!A83)), COLUMN('Übersicht Mitarbeitende'!A83)), "")</f>
        <v/>
      </c>
      <c r="Q87" s="31" t="str">
        <f t="array" ref="Q87">IFERROR(INDEX('Übersicht Mitarbeitende'!$A:$P,SMALL(IF((IF($B$1&lt;&gt;"",'Übersicht Mitarbeitende'!$M$9:$M$108=$B$1,1)), ROW('Übersicht Mitarbeitende'!$B$9:$B$108)), ROW('Übersicht Mitarbeitende'!A83)), COLUMN('Übersicht Mitarbeitende'!A83)), "")</f>
        <v/>
      </c>
      <c r="S87" s="31" t="str">
        <f t="array" ref="S87">IFERROR(INDEX('Übersicht Mitarbeitende'!$A:$P,SMALL(IF((IF($B$1&lt;&gt;"",'Übersicht Mitarbeitende'!$N$9:$N$108=$B$1,1)), ROW('Übersicht Mitarbeitende'!$B$9:$B$108)), ROW('Übersicht Mitarbeitende'!A83)), COLUMN('Übersicht Mitarbeitende'!A83)), "")</f>
        <v/>
      </c>
      <c r="U87" s="31" t="str">
        <f t="array" ref="U87">IFERROR(INDEX('Übersicht Mitarbeitende'!$A:$P,SMALL(IF((IF($B$1&lt;&gt;"",'Übersicht Mitarbeitende'!$O$9:$O$108=$B$1,1)), ROW('Übersicht Mitarbeitende'!$B$9:$B$108)), ROW('Übersicht Mitarbeitende'!A83)), COLUMN('Übersicht Mitarbeitende'!A83)), "")</f>
        <v/>
      </c>
      <c r="W87" s="31" t="str">
        <f t="array" ref="W87">IFERROR(INDEX('Übersicht Mitarbeitende'!$A:$P,SMALL(IF((IF($B$1&lt;&gt;"",'Übersicht Mitarbeitende'!$P$9:$P$108=$B$1,1)), ROW('Übersicht Mitarbeitende'!$B$9:$B$108)), ROW('Übersicht Mitarbeitende'!A83)), COLUMN('Übersicht Mitarbeitende'!A83)), "")</f>
        <v/>
      </c>
    </row>
    <row r="88" spans="1:23" x14ac:dyDescent="0.2">
      <c r="A88" s="31" t="str">
        <f t="array" ref="A88">IFERROR(INDEX('Übersicht Mitarbeitende'!$A:$P,SMALL(IF((IF($B$1&lt;&gt;"",'Übersicht Mitarbeitende'!$E$9:$E$108=$B$1,1)), ROW('Übersicht Mitarbeitende'!$B$9:$C$108)), ROW('Übersicht Mitarbeitende'!A84)), COLUMN('Übersicht Mitarbeitende'!A84)), "")</f>
        <v/>
      </c>
      <c r="C88" s="31" t="str">
        <f t="array" ref="C88">IFERROR(INDEX('Übersicht Mitarbeitende'!$A:$P,SMALL(IF((IF($B$1&lt;&gt;"",'Übersicht Mitarbeitende'!$F$9:$F$108=$B$1,1)), ROW('Übersicht Mitarbeitende'!$B$9:$B$108)), ROW('Übersicht Mitarbeitende'!A84)), COLUMN('Übersicht Mitarbeitende'!A84)), "")</f>
        <v/>
      </c>
      <c r="E88" s="31" t="str">
        <f t="array" ref="E88">IFERROR(INDEX('Übersicht Mitarbeitende'!$A:$P,SMALL(IF((IF($B$1&lt;&gt;"",'Übersicht Mitarbeitende'!$G$9:$G$108=$B$1,1)), ROW('Übersicht Mitarbeitende'!$B$9:$B$108)), ROW('Übersicht Mitarbeitende'!A84)), COLUMN('Übersicht Mitarbeitende'!A84)), "")</f>
        <v/>
      </c>
      <c r="G88" s="31" t="str">
        <f t="array" ref="G88">IFERROR(INDEX('Übersicht Mitarbeitende'!$A:$P,SMALL(IF((IF($B$1&lt;&gt;"",'Übersicht Mitarbeitende'!$H$9:$H$108=$B$1,1)), ROW('Übersicht Mitarbeitende'!$B$9:$B$108)), ROW('Übersicht Mitarbeitende'!A84)), COLUMN('Übersicht Mitarbeitende'!A84)), "")</f>
        <v/>
      </c>
      <c r="I88" s="31" t="str">
        <f t="array" ref="I88">IFERROR(INDEX('Übersicht Mitarbeitende'!$A:$P,SMALL(IF((IF($B$1&lt;&gt;"",'Übersicht Mitarbeitende'!$I$9:$I$108=$B$1,1)), ROW('Übersicht Mitarbeitende'!$B$9:$B$108)), ROW('Übersicht Mitarbeitende'!A84)), COLUMN('Übersicht Mitarbeitende'!A84)), "")</f>
        <v/>
      </c>
      <c r="K88" s="31" t="str">
        <f t="array" ref="K88">IFERROR(INDEX('Übersicht Mitarbeitende'!$A:$P,SMALL(IF((IF($B$1&lt;&gt;"",'Übersicht Mitarbeitende'!$J$9:$J$108=$B$1,1)), ROW('Übersicht Mitarbeitende'!$B$9:$B$108)), ROW('Übersicht Mitarbeitende'!A84)), COLUMN('Übersicht Mitarbeitende'!A84)), "")</f>
        <v/>
      </c>
      <c r="M88" s="31" t="str">
        <f t="array" ref="M88">IFERROR(INDEX('Übersicht Mitarbeitende'!$A:$P,SMALL(IF((IF($B$1&lt;&gt;"",'Übersicht Mitarbeitende'!$K$9:$K$108=$B$1,1)), ROW('Übersicht Mitarbeitende'!$B$9:$B$108)), ROW('Übersicht Mitarbeitende'!A84)), COLUMN('Übersicht Mitarbeitende'!A84)), "")</f>
        <v/>
      </c>
      <c r="O88" s="31" t="str">
        <f t="array" ref="O88">IFERROR(INDEX('Übersicht Mitarbeitende'!$A:$P,SMALL(IF((IF($B$1&lt;&gt;"",'Übersicht Mitarbeitende'!$L$9:$L$108=$B$1,1)), ROW('Übersicht Mitarbeitende'!$B$9:$B$108)), ROW('Übersicht Mitarbeitende'!A84)), COLUMN('Übersicht Mitarbeitende'!A84)), "")</f>
        <v/>
      </c>
      <c r="Q88" s="31" t="str">
        <f t="array" ref="Q88">IFERROR(INDEX('Übersicht Mitarbeitende'!$A:$P,SMALL(IF((IF($B$1&lt;&gt;"",'Übersicht Mitarbeitende'!$M$9:$M$108=$B$1,1)), ROW('Übersicht Mitarbeitende'!$B$9:$B$108)), ROW('Übersicht Mitarbeitende'!A84)), COLUMN('Übersicht Mitarbeitende'!A84)), "")</f>
        <v/>
      </c>
      <c r="S88" s="31" t="str">
        <f t="array" ref="S88">IFERROR(INDEX('Übersicht Mitarbeitende'!$A:$P,SMALL(IF((IF($B$1&lt;&gt;"",'Übersicht Mitarbeitende'!$N$9:$N$108=$B$1,1)), ROW('Übersicht Mitarbeitende'!$B$9:$B$108)), ROW('Übersicht Mitarbeitende'!A84)), COLUMN('Übersicht Mitarbeitende'!A84)), "")</f>
        <v/>
      </c>
      <c r="U88" s="31" t="str">
        <f t="array" ref="U88">IFERROR(INDEX('Übersicht Mitarbeitende'!$A:$P,SMALL(IF((IF($B$1&lt;&gt;"",'Übersicht Mitarbeitende'!$O$9:$O$108=$B$1,1)), ROW('Übersicht Mitarbeitende'!$B$9:$B$108)), ROW('Übersicht Mitarbeitende'!A84)), COLUMN('Übersicht Mitarbeitende'!A84)), "")</f>
        <v/>
      </c>
      <c r="W88" s="31" t="str">
        <f t="array" ref="W88">IFERROR(INDEX('Übersicht Mitarbeitende'!$A:$P,SMALL(IF((IF($B$1&lt;&gt;"",'Übersicht Mitarbeitende'!$P$9:$P$108=$B$1,1)), ROW('Übersicht Mitarbeitende'!$B$9:$B$108)), ROW('Übersicht Mitarbeitende'!A84)), COLUMN('Übersicht Mitarbeitende'!A84)), "")</f>
        <v/>
      </c>
    </row>
    <row r="89" spans="1:23" x14ac:dyDescent="0.2">
      <c r="A89" s="31" t="str">
        <f t="array" ref="A89">IFERROR(INDEX('Übersicht Mitarbeitende'!$A:$P,SMALL(IF((IF($B$1&lt;&gt;"",'Übersicht Mitarbeitende'!$E$9:$E$108=$B$1,1)), ROW('Übersicht Mitarbeitende'!$B$9:$C$108)), ROW('Übersicht Mitarbeitende'!A85)), COLUMN('Übersicht Mitarbeitende'!A85)), "")</f>
        <v/>
      </c>
      <c r="C89" s="31" t="str">
        <f t="array" ref="C89">IFERROR(INDEX('Übersicht Mitarbeitende'!$A:$P,SMALL(IF((IF($B$1&lt;&gt;"",'Übersicht Mitarbeitende'!$F$9:$F$108=$B$1,1)), ROW('Übersicht Mitarbeitende'!$B$9:$B$108)), ROW('Übersicht Mitarbeitende'!A85)), COLUMN('Übersicht Mitarbeitende'!A85)), "")</f>
        <v/>
      </c>
      <c r="E89" s="31" t="str">
        <f t="array" ref="E89">IFERROR(INDEX('Übersicht Mitarbeitende'!$A:$P,SMALL(IF((IF($B$1&lt;&gt;"",'Übersicht Mitarbeitende'!$G$9:$G$108=$B$1,1)), ROW('Übersicht Mitarbeitende'!$B$9:$B$108)), ROW('Übersicht Mitarbeitende'!A85)), COLUMN('Übersicht Mitarbeitende'!A85)), "")</f>
        <v/>
      </c>
      <c r="G89" s="31" t="str">
        <f t="array" ref="G89">IFERROR(INDEX('Übersicht Mitarbeitende'!$A:$P,SMALL(IF((IF($B$1&lt;&gt;"",'Übersicht Mitarbeitende'!$H$9:$H$108=$B$1,1)), ROW('Übersicht Mitarbeitende'!$B$9:$B$108)), ROW('Übersicht Mitarbeitende'!A85)), COLUMN('Übersicht Mitarbeitende'!A85)), "")</f>
        <v/>
      </c>
      <c r="I89" s="31" t="str">
        <f t="array" ref="I89">IFERROR(INDEX('Übersicht Mitarbeitende'!$A:$P,SMALL(IF((IF($B$1&lt;&gt;"",'Übersicht Mitarbeitende'!$I$9:$I$108=$B$1,1)), ROW('Übersicht Mitarbeitende'!$B$9:$B$108)), ROW('Übersicht Mitarbeitende'!A85)), COLUMN('Übersicht Mitarbeitende'!A85)), "")</f>
        <v/>
      </c>
      <c r="K89" s="31" t="str">
        <f t="array" ref="K89">IFERROR(INDEX('Übersicht Mitarbeitende'!$A:$P,SMALL(IF((IF($B$1&lt;&gt;"",'Übersicht Mitarbeitende'!$J$9:$J$108=$B$1,1)), ROW('Übersicht Mitarbeitende'!$B$9:$B$108)), ROW('Übersicht Mitarbeitende'!A85)), COLUMN('Übersicht Mitarbeitende'!A85)), "")</f>
        <v/>
      </c>
      <c r="M89" s="31" t="str">
        <f t="array" ref="M89">IFERROR(INDEX('Übersicht Mitarbeitende'!$A:$P,SMALL(IF((IF($B$1&lt;&gt;"",'Übersicht Mitarbeitende'!$K$9:$K$108=$B$1,1)), ROW('Übersicht Mitarbeitende'!$B$9:$B$108)), ROW('Übersicht Mitarbeitende'!A85)), COLUMN('Übersicht Mitarbeitende'!A85)), "")</f>
        <v/>
      </c>
      <c r="O89" s="31" t="str">
        <f t="array" ref="O89">IFERROR(INDEX('Übersicht Mitarbeitende'!$A:$P,SMALL(IF((IF($B$1&lt;&gt;"",'Übersicht Mitarbeitende'!$L$9:$L$108=$B$1,1)), ROW('Übersicht Mitarbeitende'!$B$9:$B$108)), ROW('Übersicht Mitarbeitende'!A85)), COLUMN('Übersicht Mitarbeitende'!A85)), "")</f>
        <v/>
      </c>
      <c r="Q89" s="31" t="str">
        <f t="array" ref="Q89">IFERROR(INDEX('Übersicht Mitarbeitende'!$A:$P,SMALL(IF((IF($B$1&lt;&gt;"",'Übersicht Mitarbeitende'!$M$9:$M$108=$B$1,1)), ROW('Übersicht Mitarbeitende'!$B$9:$B$108)), ROW('Übersicht Mitarbeitende'!A85)), COLUMN('Übersicht Mitarbeitende'!A85)), "")</f>
        <v/>
      </c>
      <c r="S89" s="31" t="str">
        <f t="array" ref="S89">IFERROR(INDEX('Übersicht Mitarbeitende'!$A:$P,SMALL(IF((IF($B$1&lt;&gt;"",'Übersicht Mitarbeitende'!$N$9:$N$108=$B$1,1)), ROW('Übersicht Mitarbeitende'!$B$9:$B$108)), ROW('Übersicht Mitarbeitende'!A85)), COLUMN('Übersicht Mitarbeitende'!A85)), "")</f>
        <v/>
      </c>
      <c r="U89" s="31" t="str">
        <f t="array" ref="U89">IFERROR(INDEX('Übersicht Mitarbeitende'!$A:$P,SMALL(IF((IF($B$1&lt;&gt;"",'Übersicht Mitarbeitende'!$O$9:$O$108=$B$1,1)), ROW('Übersicht Mitarbeitende'!$B$9:$B$108)), ROW('Übersicht Mitarbeitende'!A85)), COLUMN('Übersicht Mitarbeitende'!A85)), "")</f>
        <v/>
      </c>
      <c r="W89" s="31" t="str">
        <f t="array" ref="W89">IFERROR(INDEX('Übersicht Mitarbeitende'!$A:$P,SMALL(IF((IF($B$1&lt;&gt;"",'Übersicht Mitarbeitende'!$P$9:$P$108=$B$1,1)), ROW('Übersicht Mitarbeitende'!$B$9:$B$108)), ROW('Übersicht Mitarbeitende'!A85)), COLUMN('Übersicht Mitarbeitende'!A85)), "")</f>
        <v/>
      </c>
    </row>
    <row r="90" spans="1:23" x14ac:dyDescent="0.2">
      <c r="A90" s="31" t="str">
        <f t="array" ref="A90">IFERROR(INDEX('Übersicht Mitarbeitende'!$A:$P,SMALL(IF((IF($B$1&lt;&gt;"",'Übersicht Mitarbeitende'!$E$9:$E$108=$B$1,1)), ROW('Übersicht Mitarbeitende'!$B$9:$C$108)), ROW('Übersicht Mitarbeitende'!A86)), COLUMN('Übersicht Mitarbeitende'!A86)), "")</f>
        <v/>
      </c>
      <c r="C90" s="31" t="str">
        <f t="array" ref="C90">IFERROR(INDEX('Übersicht Mitarbeitende'!$A:$P,SMALL(IF((IF($B$1&lt;&gt;"",'Übersicht Mitarbeitende'!$F$9:$F$108=$B$1,1)), ROW('Übersicht Mitarbeitende'!$B$9:$B$108)), ROW('Übersicht Mitarbeitende'!A86)), COLUMN('Übersicht Mitarbeitende'!A86)), "")</f>
        <v/>
      </c>
      <c r="E90" s="31" t="str">
        <f t="array" ref="E90">IFERROR(INDEX('Übersicht Mitarbeitende'!$A:$P,SMALL(IF((IF($B$1&lt;&gt;"",'Übersicht Mitarbeitende'!$G$9:$G$108=$B$1,1)), ROW('Übersicht Mitarbeitende'!$B$9:$B$108)), ROW('Übersicht Mitarbeitende'!A86)), COLUMN('Übersicht Mitarbeitende'!A86)), "")</f>
        <v/>
      </c>
      <c r="G90" s="31" t="str">
        <f t="array" ref="G90">IFERROR(INDEX('Übersicht Mitarbeitende'!$A:$P,SMALL(IF((IF($B$1&lt;&gt;"",'Übersicht Mitarbeitende'!$H$9:$H$108=$B$1,1)), ROW('Übersicht Mitarbeitende'!$B$9:$B$108)), ROW('Übersicht Mitarbeitende'!A86)), COLUMN('Übersicht Mitarbeitende'!A86)), "")</f>
        <v/>
      </c>
      <c r="I90" s="31" t="str">
        <f t="array" ref="I90">IFERROR(INDEX('Übersicht Mitarbeitende'!$A:$P,SMALL(IF((IF($B$1&lt;&gt;"",'Übersicht Mitarbeitende'!$I$9:$I$108=$B$1,1)), ROW('Übersicht Mitarbeitende'!$B$9:$B$108)), ROW('Übersicht Mitarbeitende'!A86)), COLUMN('Übersicht Mitarbeitende'!A86)), "")</f>
        <v/>
      </c>
      <c r="K90" s="31" t="str">
        <f t="array" ref="K90">IFERROR(INDEX('Übersicht Mitarbeitende'!$A:$P,SMALL(IF((IF($B$1&lt;&gt;"",'Übersicht Mitarbeitende'!$J$9:$J$108=$B$1,1)), ROW('Übersicht Mitarbeitende'!$B$9:$B$108)), ROW('Übersicht Mitarbeitende'!A86)), COLUMN('Übersicht Mitarbeitende'!A86)), "")</f>
        <v/>
      </c>
      <c r="M90" s="31" t="str">
        <f t="array" ref="M90">IFERROR(INDEX('Übersicht Mitarbeitende'!$A:$P,SMALL(IF((IF($B$1&lt;&gt;"",'Übersicht Mitarbeitende'!$K$9:$K$108=$B$1,1)), ROW('Übersicht Mitarbeitende'!$B$9:$B$108)), ROW('Übersicht Mitarbeitende'!A86)), COLUMN('Übersicht Mitarbeitende'!A86)), "")</f>
        <v/>
      </c>
      <c r="O90" s="31" t="str">
        <f t="array" ref="O90">IFERROR(INDEX('Übersicht Mitarbeitende'!$A:$P,SMALL(IF((IF($B$1&lt;&gt;"",'Übersicht Mitarbeitende'!$L$9:$L$108=$B$1,1)), ROW('Übersicht Mitarbeitende'!$B$9:$B$108)), ROW('Übersicht Mitarbeitende'!A86)), COLUMN('Übersicht Mitarbeitende'!A86)), "")</f>
        <v/>
      </c>
      <c r="Q90" s="31" t="str">
        <f t="array" ref="Q90">IFERROR(INDEX('Übersicht Mitarbeitende'!$A:$P,SMALL(IF((IF($B$1&lt;&gt;"",'Übersicht Mitarbeitende'!$M$9:$M$108=$B$1,1)), ROW('Übersicht Mitarbeitende'!$B$9:$B$108)), ROW('Übersicht Mitarbeitende'!A86)), COLUMN('Übersicht Mitarbeitende'!A86)), "")</f>
        <v/>
      </c>
      <c r="S90" s="31" t="str">
        <f t="array" ref="S90">IFERROR(INDEX('Übersicht Mitarbeitende'!$A:$P,SMALL(IF((IF($B$1&lt;&gt;"",'Übersicht Mitarbeitende'!$N$9:$N$108=$B$1,1)), ROW('Übersicht Mitarbeitende'!$B$9:$B$108)), ROW('Übersicht Mitarbeitende'!A86)), COLUMN('Übersicht Mitarbeitende'!A86)), "")</f>
        <v/>
      </c>
      <c r="U90" s="31" t="str">
        <f t="array" ref="U90">IFERROR(INDEX('Übersicht Mitarbeitende'!$A:$P,SMALL(IF((IF($B$1&lt;&gt;"",'Übersicht Mitarbeitende'!$O$9:$O$108=$B$1,1)), ROW('Übersicht Mitarbeitende'!$B$9:$B$108)), ROW('Übersicht Mitarbeitende'!A86)), COLUMN('Übersicht Mitarbeitende'!A86)), "")</f>
        <v/>
      </c>
      <c r="W90" s="31" t="str">
        <f t="array" ref="W90">IFERROR(INDEX('Übersicht Mitarbeitende'!$A:$P,SMALL(IF((IF($B$1&lt;&gt;"",'Übersicht Mitarbeitende'!$P$9:$P$108=$B$1,1)), ROW('Übersicht Mitarbeitende'!$B$9:$B$108)), ROW('Übersicht Mitarbeitende'!A86)), COLUMN('Übersicht Mitarbeitende'!A86)), "")</f>
        <v/>
      </c>
    </row>
    <row r="91" spans="1:23" x14ac:dyDescent="0.2">
      <c r="A91" s="31" t="str">
        <f t="array" ref="A91">IFERROR(INDEX('Übersicht Mitarbeitende'!$A:$P,SMALL(IF((IF($B$1&lt;&gt;"",'Übersicht Mitarbeitende'!$E$9:$E$108=$B$1,1)), ROW('Übersicht Mitarbeitende'!$B$9:$C$108)), ROW('Übersicht Mitarbeitende'!A87)), COLUMN('Übersicht Mitarbeitende'!A87)), "")</f>
        <v/>
      </c>
      <c r="C91" s="31" t="str">
        <f t="array" ref="C91">IFERROR(INDEX('Übersicht Mitarbeitende'!$A:$P,SMALL(IF((IF($B$1&lt;&gt;"",'Übersicht Mitarbeitende'!$F$9:$F$108=$B$1,1)), ROW('Übersicht Mitarbeitende'!$B$9:$B$108)), ROW('Übersicht Mitarbeitende'!A87)), COLUMN('Übersicht Mitarbeitende'!A87)), "")</f>
        <v/>
      </c>
      <c r="E91" s="31" t="str">
        <f t="array" ref="E91">IFERROR(INDEX('Übersicht Mitarbeitende'!$A:$P,SMALL(IF((IF($B$1&lt;&gt;"",'Übersicht Mitarbeitende'!$G$9:$G$108=$B$1,1)), ROW('Übersicht Mitarbeitende'!$B$9:$B$108)), ROW('Übersicht Mitarbeitende'!A87)), COLUMN('Übersicht Mitarbeitende'!A87)), "")</f>
        <v/>
      </c>
      <c r="G91" s="31" t="str">
        <f t="array" ref="G91">IFERROR(INDEX('Übersicht Mitarbeitende'!$A:$P,SMALL(IF((IF($B$1&lt;&gt;"",'Übersicht Mitarbeitende'!$H$9:$H$108=$B$1,1)), ROW('Übersicht Mitarbeitende'!$B$9:$B$108)), ROW('Übersicht Mitarbeitende'!A87)), COLUMN('Übersicht Mitarbeitende'!A87)), "")</f>
        <v/>
      </c>
      <c r="I91" s="31" t="str">
        <f t="array" ref="I91">IFERROR(INDEX('Übersicht Mitarbeitende'!$A:$P,SMALL(IF((IF($B$1&lt;&gt;"",'Übersicht Mitarbeitende'!$I$9:$I$108=$B$1,1)), ROW('Übersicht Mitarbeitende'!$B$9:$B$108)), ROW('Übersicht Mitarbeitende'!A87)), COLUMN('Übersicht Mitarbeitende'!A87)), "")</f>
        <v/>
      </c>
      <c r="K91" s="31" t="str">
        <f t="array" ref="K91">IFERROR(INDEX('Übersicht Mitarbeitende'!$A:$P,SMALL(IF((IF($B$1&lt;&gt;"",'Übersicht Mitarbeitende'!$J$9:$J$108=$B$1,1)), ROW('Übersicht Mitarbeitende'!$B$9:$B$108)), ROW('Übersicht Mitarbeitende'!A87)), COLUMN('Übersicht Mitarbeitende'!A87)), "")</f>
        <v/>
      </c>
      <c r="M91" s="31" t="str">
        <f t="array" ref="M91">IFERROR(INDEX('Übersicht Mitarbeitende'!$A:$P,SMALL(IF((IF($B$1&lt;&gt;"",'Übersicht Mitarbeitende'!$K$9:$K$108=$B$1,1)), ROW('Übersicht Mitarbeitende'!$B$9:$B$108)), ROW('Übersicht Mitarbeitende'!A87)), COLUMN('Übersicht Mitarbeitende'!A87)), "")</f>
        <v/>
      </c>
      <c r="O91" s="31" t="str">
        <f t="array" ref="O91">IFERROR(INDEX('Übersicht Mitarbeitende'!$A:$P,SMALL(IF((IF($B$1&lt;&gt;"",'Übersicht Mitarbeitende'!$L$9:$L$108=$B$1,1)), ROW('Übersicht Mitarbeitende'!$B$9:$B$108)), ROW('Übersicht Mitarbeitende'!A87)), COLUMN('Übersicht Mitarbeitende'!A87)), "")</f>
        <v/>
      </c>
      <c r="Q91" s="31" t="str">
        <f t="array" ref="Q91">IFERROR(INDEX('Übersicht Mitarbeitende'!$A:$P,SMALL(IF((IF($B$1&lt;&gt;"",'Übersicht Mitarbeitende'!$M$9:$M$108=$B$1,1)), ROW('Übersicht Mitarbeitende'!$B$9:$B$108)), ROW('Übersicht Mitarbeitende'!A87)), COLUMN('Übersicht Mitarbeitende'!A87)), "")</f>
        <v/>
      </c>
      <c r="S91" s="31" t="str">
        <f t="array" ref="S91">IFERROR(INDEX('Übersicht Mitarbeitende'!$A:$P,SMALL(IF((IF($B$1&lt;&gt;"",'Übersicht Mitarbeitende'!$N$9:$N$108=$B$1,1)), ROW('Übersicht Mitarbeitende'!$B$9:$B$108)), ROW('Übersicht Mitarbeitende'!A87)), COLUMN('Übersicht Mitarbeitende'!A87)), "")</f>
        <v/>
      </c>
      <c r="U91" s="31" t="str">
        <f t="array" ref="U91">IFERROR(INDEX('Übersicht Mitarbeitende'!$A:$P,SMALL(IF((IF($B$1&lt;&gt;"",'Übersicht Mitarbeitende'!$O$9:$O$108=$B$1,1)), ROW('Übersicht Mitarbeitende'!$B$9:$B$108)), ROW('Übersicht Mitarbeitende'!A87)), COLUMN('Übersicht Mitarbeitende'!A87)), "")</f>
        <v/>
      </c>
      <c r="W91" s="31" t="str">
        <f t="array" ref="W91">IFERROR(INDEX('Übersicht Mitarbeitende'!$A:$P,SMALL(IF((IF($B$1&lt;&gt;"",'Übersicht Mitarbeitende'!$P$9:$P$108=$B$1,1)), ROW('Übersicht Mitarbeitende'!$B$9:$B$108)), ROW('Übersicht Mitarbeitende'!A87)), COLUMN('Übersicht Mitarbeitende'!A87)), "")</f>
        <v/>
      </c>
    </row>
    <row r="92" spans="1:23" x14ac:dyDescent="0.2">
      <c r="A92" s="31" t="str">
        <f t="array" ref="A92">IFERROR(INDEX('Übersicht Mitarbeitende'!$A:$P,SMALL(IF((IF($B$1&lt;&gt;"",'Übersicht Mitarbeitende'!$E$9:$E$108=$B$1,1)), ROW('Übersicht Mitarbeitende'!$B$9:$C$108)), ROW('Übersicht Mitarbeitende'!A88)), COLUMN('Übersicht Mitarbeitende'!A88)), "")</f>
        <v/>
      </c>
      <c r="C92" s="31" t="str">
        <f t="array" ref="C92">IFERROR(INDEX('Übersicht Mitarbeitende'!$A:$P,SMALL(IF((IF($B$1&lt;&gt;"",'Übersicht Mitarbeitende'!$F$9:$F$108=$B$1,1)), ROW('Übersicht Mitarbeitende'!$B$9:$B$108)), ROW('Übersicht Mitarbeitende'!A88)), COLUMN('Übersicht Mitarbeitende'!A88)), "")</f>
        <v/>
      </c>
      <c r="E92" s="31" t="str">
        <f t="array" ref="E92">IFERROR(INDEX('Übersicht Mitarbeitende'!$A:$P,SMALL(IF((IF($B$1&lt;&gt;"",'Übersicht Mitarbeitende'!$G$9:$G$108=$B$1,1)), ROW('Übersicht Mitarbeitende'!$B$9:$B$108)), ROW('Übersicht Mitarbeitende'!A88)), COLUMN('Übersicht Mitarbeitende'!A88)), "")</f>
        <v/>
      </c>
      <c r="G92" s="31" t="str">
        <f t="array" ref="G92">IFERROR(INDEX('Übersicht Mitarbeitende'!$A:$P,SMALL(IF((IF($B$1&lt;&gt;"",'Übersicht Mitarbeitende'!$H$9:$H$108=$B$1,1)), ROW('Übersicht Mitarbeitende'!$B$9:$B$108)), ROW('Übersicht Mitarbeitende'!A88)), COLUMN('Übersicht Mitarbeitende'!A88)), "")</f>
        <v/>
      </c>
      <c r="I92" s="31" t="str">
        <f t="array" ref="I92">IFERROR(INDEX('Übersicht Mitarbeitende'!$A:$P,SMALL(IF((IF($B$1&lt;&gt;"",'Übersicht Mitarbeitende'!$I$9:$I$108=$B$1,1)), ROW('Übersicht Mitarbeitende'!$B$9:$B$108)), ROW('Übersicht Mitarbeitende'!A88)), COLUMN('Übersicht Mitarbeitende'!A88)), "")</f>
        <v/>
      </c>
      <c r="K92" s="31" t="str">
        <f t="array" ref="K92">IFERROR(INDEX('Übersicht Mitarbeitende'!$A:$P,SMALL(IF((IF($B$1&lt;&gt;"",'Übersicht Mitarbeitende'!$J$9:$J$108=$B$1,1)), ROW('Übersicht Mitarbeitende'!$B$9:$B$108)), ROW('Übersicht Mitarbeitende'!A88)), COLUMN('Übersicht Mitarbeitende'!A88)), "")</f>
        <v/>
      </c>
      <c r="M92" s="31" t="str">
        <f t="array" ref="M92">IFERROR(INDEX('Übersicht Mitarbeitende'!$A:$P,SMALL(IF((IF($B$1&lt;&gt;"",'Übersicht Mitarbeitende'!$K$9:$K$108=$B$1,1)), ROW('Übersicht Mitarbeitende'!$B$9:$B$108)), ROW('Übersicht Mitarbeitende'!A88)), COLUMN('Übersicht Mitarbeitende'!A88)), "")</f>
        <v/>
      </c>
      <c r="O92" s="31" t="str">
        <f t="array" ref="O92">IFERROR(INDEX('Übersicht Mitarbeitende'!$A:$P,SMALL(IF((IF($B$1&lt;&gt;"",'Übersicht Mitarbeitende'!$L$9:$L$108=$B$1,1)), ROW('Übersicht Mitarbeitende'!$B$9:$B$108)), ROW('Übersicht Mitarbeitende'!A88)), COLUMN('Übersicht Mitarbeitende'!A88)), "")</f>
        <v/>
      </c>
      <c r="Q92" s="31" t="str">
        <f t="array" ref="Q92">IFERROR(INDEX('Übersicht Mitarbeitende'!$A:$P,SMALL(IF((IF($B$1&lt;&gt;"",'Übersicht Mitarbeitende'!$M$9:$M$108=$B$1,1)), ROW('Übersicht Mitarbeitende'!$B$9:$B$108)), ROW('Übersicht Mitarbeitende'!A88)), COLUMN('Übersicht Mitarbeitende'!A88)), "")</f>
        <v/>
      </c>
      <c r="S92" s="31" t="str">
        <f t="array" ref="S92">IFERROR(INDEX('Übersicht Mitarbeitende'!$A:$P,SMALL(IF((IF($B$1&lt;&gt;"",'Übersicht Mitarbeitende'!$N$9:$N$108=$B$1,1)), ROW('Übersicht Mitarbeitende'!$B$9:$B$108)), ROW('Übersicht Mitarbeitende'!A88)), COLUMN('Übersicht Mitarbeitende'!A88)), "")</f>
        <v/>
      </c>
      <c r="U92" s="31" t="str">
        <f t="array" ref="U92">IFERROR(INDEX('Übersicht Mitarbeitende'!$A:$P,SMALL(IF((IF($B$1&lt;&gt;"",'Übersicht Mitarbeitende'!$O$9:$O$108=$B$1,1)), ROW('Übersicht Mitarbeitende'!$B$9:$B$108)), ROW('Übersicht Mitarbeitende'!A88)), COLUMN('Übersicht Mitarbeitende'!A88)), "")</f>
        <v/>
      </c>
      <c r="W92" s="31" t="str">
        <f t="array" ref="W92">IFERROR(INDEX('Übersicht Mitarbeitende'!$A:$P,SMALL(IF((IF($B$1&lt;&gt;"",'Übersicht Mitarbeitende'!$P$9:$P$108=$B$1,1)), ROW('Übersicht Mitarbeitende'!$B$9:$B$108)), ROW('Übersicht Mitarbeitende'!A88)), COLUMN('Übersicht Mitarbeitende'!A88)), "")</f>
        <v/>
      </c>
    </row>
    <row r="93" spans="1:23" x14ac:dyDescent="0.2">
      <c r="A93" s="31" t="str">
        <f t="array" ref="A93">IFERROR(INDEX('Übersicht Mitarbeitende'!$A:$P,SMALL(IF((IF($B$1&lt;&gt;"",'Übersicht Mitarbeitende'!$E$9:$E$108=$B$1,1)), ROW('Übersicht Mitarbeitende'!$B$9:$C$108)), ROW('Übersicht Mitarbeitende'!A89)), COLUMN('Übersicht Mitarbeitende'!A89)), "")</f>
        <v/>
      </c>
      <c r="C93" s="31" t="str">
        <f t="array" ref="C93">IFERROR(INDEX('Übersicht Mitarbeitende'!$A:$P,SMALL(IF((IF($B$1&lt;&gt;"",'Übersicht Mitarbeitende'!$F$9:$F$108=$B$1,1)), ROW('Übersicht Mitarbeitende'!$B$9:$B$108)), ROW('Übersicht Mitarbeitende'!A89)), COLUMN('Übersicht Mitarbeitende'!A89)), "")</f>
        <v/>
      </c>
      <c r="E93" s="31" t="str">
        <f t="array" ref="E93">IFERROR(INDEX('Übersicht Mitarbeitende'!$A:$P,SMALL(IF((IF($B$1&lt;&gt;"",'Übersicht Mitarbeitende'!$G$9:$G$108=$B$1,1)), ROW('Übersicht Mitarbeitende'!$B$9:$B$108)), ROW('Übersicht Mitarbeitende'!A89)), COLUMN('Übersicht Mitarbeitende'!A89)), "")</f>
        <v/>
      </c>
      <c r="G93" s="31" t="str">
        <f t="array" ref="G93">IFERROR(INDEX('Übersicht Mitarbeitende'!$A:$P,SMALL(IF((IF($B$1&lt;&gt;"",'Übersicht Mitarbeitende'!$H$9:$H$108=$B$1,1)), ROW('Übersicht Mitarbeitende'!$B$9:$B$108)), ROW('Übersicht Mitarbeitende'!A89)), COLUMN('Übersicht Mitarbeitende'!A89)), "")</f>
        <v/>
      </c>
      <c r="I93" s="31" t="str">
        <f t="array" ref="I93">IFERROR(INDEX('Übersicht Mitarbeitende'!$A:$P,SMALL(IF((IF($B$1&lt;&gt;"",'Übersicht Mitarbeitende'!$I$9:$I$108=$B$1,1)), ROW('Übersicht Mitarbeitende'!$B$9:$B$108)), ROW('Übersicht Mitarbeitende'!A89)), COLUMN('Übersicht Mitarbeitende'!A89)), "")</f>
        <v/>
      </c>
      <c r="K93" s="31" t="str">
        <f t="array" ref="K93">IFERROR(INDEX('Übersicht Mitarbeitende'!$A:$P,SMALL(IF((IF($B$1&lt;&gt;"",'Übersicht Mitarbeitende'!$J$9:$J$108=$B$1,1)), ROW('Übersicht Mitarbeitende'!$B$9:$B$108)), ROW('Übersicht Mitarbeitende'!A89)), COLUMN('Übersicht Mitarbeitende'!A89)), "")</f>
        <v/>
      </c>
      <c r="M93" s="31" t="str">
        <f t="array" ref="M93">IFERROR(INDEX('Übersicht Mitarbeitende'!$A:$P,SMALL(IF((IF($B$1&lt;&gt;"",'Übersicht Mitarbeitende'!$K$9:$K$108=$B$1,1)), ROW('Übersicht Mitarbeitende'!$B$9:$B$108)), ROW('Übersicht Mitarbeitende'!A89)), COLUMN('Übersicht Mitarbeitende'!A89)), "")</f>
        <v/>
      </c>
      <c r="O93" s="31" t="str">
        <f t="array" ref="O93">IFERROR(INDEX('Übersicht Mitarbeitende'!$A:$P,SMALL(IF((IF($B$1&lt;&gt;"",'Übersicht Mitarbeitende'!$L$9:$L$108=$B$1,1)), ROW('Übersicht Mitarbeitende'!$B$9:$B$108)), ROW('Übersicht Mitarbeitende'!A89)), COLUMN('Übersicht Mitarbeitende'!A89)), "")</f>
        <v/>
      </c>
      <c r="Q93" s="31" t="str">
        <f t="array" ref="Q93">IFERROR(INDEX('Übersicht Mitarbeitende'!$A:$P,SMALL(IF((IF($B$1&lt;&gt;"",'Übersicht Mitarbeitende'!$M$9:$M$108=$B$1,1)), ROW('Übersicht Mitarbeitende'!$B$9:$B$108)), ROW('Übersicht Mitarbeitende'!A89)), COLUMN('Übersicht Mitarbeitende'!A89)), "")</f>
        <v/>
      </c>
      <c r="S93" s="31" t="str">
        <f t="array" ref="S93">IFERROR(INDEX('Übersicht Mitarbeitende'!$A:$P,SMALL(IF((IF($B$1&lt;&gt;"",'Übersicht Mitarbeitende'!$N$9:$N$108=$B$1,1)), ROW('Übersicht Mitarbeitende'!$B$9:$B$108)), ROW('Übersicht Mitarbeitende'!A89)), COLUMN('Übersicht Mitarbeitende'!A89)), "")</f>
        <v/>
      </c>
      <c r="U93" s="31" t="str">
        <f t="array" ref="U93">IFERROR(INDEX('Übersicht Mitarbeitende'!$A:$P,SMALL(IF((IF($B$1&lt;&gt;"",'Übersicht Mitarbeitende'!$O$9:$O$108=$B$1,1)), ROW('Übersicht Mitarbeitende'!$B$9:$B$108)), ROW('Übersicht Mitarbeitende'!A89)), COLUMN('Übersicht Mitarbeitende'!A89)), "")</f>
        <v/>
      </c>
      <c r="W93" s="31" t="str">
        <f t="array" ref="W93">IFERROR(INDEX('Übersicht Mitarbeitende'!$A:$P,SMALL(IF((IF($B$1&lt;&gt;"",'Übersicht Mitarbeitende'!$P$9:$P$108=$B$1,1)), ROW('Übersicht Mitarbeitende'!$B$9:$B$108)), ROW('Übersicht Mitarbeitende'!A89)), COLUMN('Übersicht Mitarbeitende'!A89)), "")</f>
        <v/>
      </c>
    </row>
    <row r="94" spans="1:23" x14ac:dyDescent="0.2">
      <c r="A94" s="31" t="str">
        <f t="array" ref="A94">IFERROR(INDEX('Übersicht Mitarbeitende'!$A:$P,SMALL(IF((IF($B$1&lt;&gt;"",'Übersicht Mitarbeitende'!$E$9:$E$108=$B$1,1)), ROW('Übersicht Mitarbeitende'!$B$9:$C$108)), ROW('Übersicht Mitarbeitende'!A90)), COLUMN('Übersicht Mitarbeitende'!A90)), "")</f>
        <v/>
      </c>
      <c r="C94" s="31" t="str">
        <f t="array" ref="C94">IFERROR(INDEX('Übersicht Mitarbeitende'!$A:$P,SMALL(IF((IF($B$1&lt;&gt;"",'Übersicht Mitarbeitende'!$F$9:$F$108=$B$1,1)), ROW('Übersicht Mitarbeitende'!$B$9:$B$108)), ROW('Übersicht Mitarbeitende'!A90)), COLUMN('Übersicht Mitarbeitende'!A90)), "")</f>
        <v/>
      </c>
      <c r="E94" s="31" t="str">
        <f t="array" ref="E94">IFERROR(INDEX('Übersicht Mitarbeitende'!$A:$P,SMALL(IF((IF($B$1&lt;&gt;"",'Übersicht Mitarbeitende'!$G$9:$G$108=$B$1,1)), ROW('Übersicht Mitarbeitende'!$B$9:$B$108)), ROW('Übersicht Mitarbeitende'!A90)), COLUMN('Übersicht Mitarbeitende'!A90)), "")</f>
        <v/>
      </c>
      <c r="G94" s="31" t="str">
        <f t="array" ref="G94">IFERROR(INDEX('Übersicht Mitarbeitende'!$A:$P,SMALL(IF((IF($B$1&lt;&gt;"",'Übersicht Mitarbeitende'!$H$9:$H$108=$B$1,1)), ROW('Übersicht Mitarbeitende'!$B$9:$B$108)), ROW('Übersicht Mitarbeitende'!A90)), COLUMN('Übersicht Mitarbeitende'!A90)), "")</f>
        <v/>
      </c>
      <c r="I94" s="31" t="str">
        <f t="array" ref="I94">IFERROR(INDEX('Übersicht Mitarbeitende'!$A:$P,SMALL(IF((IF($B$1&lt;&gt;"",'Übersicht Mitarbeitende'!$I$9:$I$108=$B$1,1)), ROW('Übersicht Mitarbeitende'!$B$9:$B$108)), ROW('Übersicht Mitarbeitende'!A90)), COLUMN('Übersicht Mitarbeitende'!A90)), "")</f>
        <v/>
      </c>
      <c r="K94" s="31" t="str">
        <f t="array" ref="K94">IFERROR(INDEX('Übersicht Mitarbeitende'!$A:$P,SMALL(IF((IF($B$1&lt;&gt;"",'Übersicht Mitarbeitende'!$J$9:$J$108=$B$1,1)), ROW('Übersicht Mitarbeitende'!$B$9:$B$108)), ROW('Übersicht Mitarbeitende'!A90)), COLUMN('Übersicht Mitarbeitende'!A90)), "")</f>
        <v/>
      </c>
      <c r="M94" s="31" t="str">
        <f t="array" ref="M94">IFERROR(INDEX('Übersicht Mitarbeitende'!$A:$P,SMALL(IF((IF($B$1&lt;&gt;"",'Übersicht Mitarbeitende'!$K$9:$K$108=$B$1,1)), ROW('Übersicht Mitarbeitende'!$B$9:$B$108)), ROW('Übersicht Mitarbeitende'!A90)), COLUMN('Übersicht Mitarbeitende'!A90)), "")</f>
        <v/>
      </c>
      <c r="O94" s="31" t="str">
        <f t="array" ref="O94">IFERROR(INDEX('Übersicht Mitarbeitende'!$A:$P,SMALL(IF((IF($B$1&lt;&gt;"",'Übersicht Mitarbeitende'!$L$9:$L$108=$B$1,1)), ROW('Übersicht Mitarbeitende'!$B$9:$B$108)), ROW('Übersicht Mitarbeitende'!A90)), COLUMN('Übersicht Mitarbeitende'!A90)), "")</f>
        <v/>
      </c>
      <c r="Q94" s="31" t="str">
        <f t="array" ref="Q94">IFERROR(INDEX('Übersicht Mitarbeitende'!$A:$P,SMALL(IF((IF($B$1&lt;&gt;"",'Übersicht Mitarbeitende'!$M$9:$M$108=$B$1,1)), ROW('Übersicht Mitarbeitende'!$B$9:$B$108)), ROW('Übersicht Mitarbeitende'!A90)), COLUMN('Übersicht Mitarbeitende'!A90)), "")</f>
        <v/>
      </c>
      <c r="S94" s="31" t="str">
        <f t="array" ref="S94">IFERROR(INDEX('Übersicht Mitarbeitende'!$A:$P,SMALL(IF((IF($B$1&lt;&gt;"",'Übersicht Mitarbeitende'!$N$9:$N$108=$B$1,1)), ROW('Übersicht Mitarbeitende'!$B$9:$B$108)), ROW('Übersicht Mitarbeitende'!A90)), COLUMN('Übersicht Mitarbeitende'!A90)), "")</f>
        <v/>
      </c>
      <c r="U94" s="31" t="str">
        <f t="array" ref="U94">IFERROR(INDEX('Übersicht Mitarbeitende'!$A:$P,SMALL(IF((IF($B$1&lt;&gt;"",'Übersicht Mitarbeitende'!$O$9:$O$108=$B$1,1)), ROW('Übersicht Mitarbeitende'!$B$9:$B$108)), ROW('Übersicht Mitarbeitende'!A90)), COLUMN('Übersicht Mitarbeitende'!A90)), "")</f>
        <v/>
      </c>
      <c r="W94" s="31" t="str">
        <f t="array" ref="W94">IFERROR(INDEX('Übersicht Mitarbeitende'!$A:$P,SMALL(IF((IF($B$1&lt;&gt;"",'Übersicht Mitarbeitende'!$P$9:$P$108=$B$1,1)), ROW('Übersicht Mitarbeitende'!$B$9:$B$108)), ROW('Übersicht Mitarbeitende'!A90)), COLUMN('Übersicht Mitarbeitende'!A90)), "")</f>
        <v/>
      </c>
    </row>
    <row r="95" spans="1:23" x14ac:dyDescent="0.2">
      <c r="A95" s="31" t="str">
        <f t="array" ref="A95">IFERROR(INDEX('Übersicht Mitarbeitende'!$A:$P,SMALL(IF((IF($B$1&lt;&gt;"",'Übersicht Mitarbeitende'!$E$9:$E$108=$B$1,1)), ROW('Übersicht Mitarbeitende'!$B$9:$C$108)), ROW('Übersicht Mitarbeitende'!A91)), COLUMN('Übersicht Mitarbeitende'!A91)), "")</f>
        <v/>
      </c>
      <c r="C95" s="31" t="str">
        <f t="array" ref="C95">IFERROR(INDEX('Übersicht Mitarbeitende'!$A:$P,SMALL(IF((IF($B$1&lt;&gt;"",'Übersicht Mitarbeitende'!$F$9:$F$108=$B$1,1)), ROW('Übersicht Mitarbeitende'!$B$9:$B$108)), ROW('Übersicht Mitarbeitende'!A91)), COLUMN('Übersicht Mitarbeitende'!A91)), "")</f>
        <v/>
      </c>
      <c r="E95" s="31" t="str">
        <f t="array" ref="E95">IFERROR(INDEX('Übersicht Mitarbeitende'!$A:$P,SMALL(IF((IF($B$1&lt;&gt;"",'Übersicht Mitarbeitende'!$G$9:$G$108=$B$1,1)), ROW('Übersicht Mitarbeitende'!$B$9:$B$108)), ROW('Übersicht Mitarbeitende'!A91)), COLUMN('Übersicht Mitarbeitende'!A91)), "")</f>
        <v/>
      </c>
      <c r="G95" s="31" t="str">
        <f t="array" ref="G95">IFERROR(INDEX('Übersicht Mitarbeitende'!$A:$P,SMALL(IF((IF($B$1&lt;&gt;"",'Übersicht Mitarbeitende'!$H$9:$H$108=$B$1,1)), ROW('Übersicht Mitarbeitende'!$B$9:$B$108)), ROW('Übersicht Mitarbeitende'!A91)), COLUMN('Übersicht Mitarbeitende'!A91)), "")</f>
        <v/>
      </c>
      <c r="I95" s="31" t="str">
        <f t="array" ref="I95">IFERROR(INDEX('Übersicht Mitarbeitende'!$A:$P,SMALL(IF((IF($B$1&lt;&gt;"",'Übersicht Mitarbeitende'!$I$9:$I$108=$B$1,1)), ROW('Übersicht Mitarbeitende'!$B$9:$B$108)), ROW('Übersicht Mitarbeitende'!A91)), COLUMN('Übersicht Mitarbeitende'!A91)), "")</f>
        <v/>
      </c>
      <c r="K95" s="31" t="str">
        <f t="array" ref="K95">IFERROR(INDEX('Übersicht Mitarbeitende'!$A:$P,SMALL(IF((IF($B$1&lt;&gt;"",'Übersicht Mitarbeitende'!$J$9:$J$108=$B$1,1)), ROW('Übersicht Mitarbeitende'!$B$9:$B$108)), ROW('Übersicht Mitarbeitende'!A91)), COLUMN('Übersicht Mitarbeitende'!A91)), "")</f>
        <v/>
      </c>
      <c r="M95" s="31" t="str">
        <f t="array" ref="M95">IFERROR(INDEX('Übersicht Mitarbeitende'!$A:$P,SMALL(IF((IF($B$1&lt;&gt;"",'Übersicht Mitarbeitende'!$K$9:$K$108=$B$1,1)), ROW('Übersicht Mitarbeitende'!$B$9:$B$108)), ROW('Übersicht Mitarbeitende'!A91)), COLUMN('Übersicht Mitarbeitende'!A91)), "")</f>
        <v/>
      </c>
      <c r="O95" s="31" t="str">
        <f t="array" ref="O95">IFERROR(INDEX('Übersicht Mitarbeitende'!$A:$P,SMALL(IF((IF($B$1&lt;&gt;"",'Übersicht Mitarbeitende'!$L$9:$L$108=$B$1,1)), ROW('Übersicht Mitarbeitende'!$B$9:$B$108)), ROW('Übersicht Mitarbeitende'!A91)), COLUMN('Übersicht Mitarbeitende'!A91)), "")</f>
        <v/>
      </c>
      <c r="Q95" s="31" t="str">
        <f t="array" ref="Q95">IFERROR(INDEX('Übersicht Mitarbeitende'!$A:$P,SMALL(IF((IF($B$1&lt;&gt;"",'Übersicht Mitarbeitende'!$M$9:$M$108=$B$1,1)), ROW('Übersicht Mitarbeitende'!$B$9:$B$108)), ROW('Übersicht Mitarbeitende'!A91)), COLUMN('Übersicht Mitarbeitende'!A91)), "")</f>
        <v/>
      </c>
      <c r="S95" s="31" t="str">
        <f t="array" ref="S95">IFERROR(INDEX('Übersicht Mitarbeitende'!$A:$P,SMALL(IF((IF($B$1&lt;&gt;"",'Übersicht Mitarbeitende'!$N$9:$N$108=$B$1,1)), ROW('Übersicht Mitarbeitende'!$B$9:$B$108)), ROW('Übersicht Mitarbeitende'!A91)), COLUMN('Übersicht Mitarbeitende'!A91)), "")</f>
        <v/>
      </c>
      <c r="U95" s="31" t="str">
        <f t="array" ref="U95">IFERROR(INDEX('Übersicht Mitarbeitende'!$A:$P,SMALL(IF((IF($B$1&lt;&gt;"",'Übersicht Mitarbeitende'!$O$9:$O$108=$B$1,1)), ROW('Übersicht Mitarbeitende'!$B$9:$B$108)), ROW('Übersicht Mitarbeitende'!A91)), COLUMN('Übersicht Mitarbeitende'!A91)), "")</f>
        <v/>
      </c>
      <c r="W95" s="31" t="str">
        <f t="array" ref="W95">IFERROR(INDEX('Übersicht Mitarbeitende'!$A:$P,SMALL(IF((IF($B$1&lt;&gt;"",'Übersicht Mitarbeitende'!$P$9:$P$108=$B$1,1)), ROW('Übersicht Mitarbeitende'!$B$9:$B$108)), ROW('Übersicht Mitarbeitende'!A91)), COLUMN('Übersicht Mitarbeitende'!A91)), "")</f>
        <v/>
      </c>
    </row>
    <row r="96" spans="1:23" x14ac:dyDescent="0.2">
      <c r="A96" s="31" t="str">
        <f t="array" ref="A96">IFERROR(INDEX('Übersicht Mitarbeitende'!$A:$P,SMALL(IF((IF($B$1&lt;&gt;"",'Übersicht Mitarbeitende'!$E$9:$E$108=$B$1,1)), ROW('Übersicht Mitarbeitende'!$B$9:$C$108)), ROW('Übersicht Mitarbeitende'!A92)), COLUMN('Übersicht Mitarbeitende'!A92)), "")</f>
        <v/>
      </c>
      <c r="C96" s="31" t="str">
        <f t="array" ref="C96">IFERROR(INDEX('Übersicht Mitarbeitende'!$A:$P,SMALL(IF((IF($B$1&lt;&gt;"",'Übersicht Mitarbeitende'!$F$9:$F$108=$B$1,1)), ROW('Übersicht Mitarbeitende'!$B$9:$B$108)), ROW('Übersicht Mitarbeitende'!A92)), COLUMN('Übersicht Mitarbeitende'!A92)), "")</f>
        <v/>
      </c>
      <c r="E96" s="31" t="str">
        <f t="array" ref="E96">IFERROR(INDEX('Übersicht Mitarbeitende'!$A:$P,SMALL(IF((IF($B$1&lt;&gt;"",'Übersicht Mitarbeitende'!$G$9:$G$108=$B$1,1)), ROW('Übersicht Mitarbeitende'!$B$9:$B$108)), ROW('Übersicht Mitarbeitende'!A92)), COLUMN('Übersicht Mitarbeitende'!A92)), "")</f>
        <v/>
      </c>
      <c r="G96" s="31" t="str">
        <f t="array" ref="G96">IFERROR(INDEX('Übersicht Mitarbeitende'!$A:$P,SMALL(IF((IF($B$1&lt;&gt;"",'Übersicht Mitarbeitende'!$H$9:$H$108=$B$1,1)), ROW('Übersicht Mitarbeitende'!$B$9:$B$108)), ROW('Übersicht Mitarbeitende'!A92)), COLUMN('Übersicht Mitarbeitende'!A92)), "")</f>
        <v/>
      </c>
      <c r="I96" s="31" t="str">
        <f t="array" ref="I96">IFERROR(INDEX('Übersicht Mitarbeitende'!$A:$P,SMALL(IF((IF($B$1&lt;&gt;"",'Übersicht Mitarbeitende'!$I$9:$I$108=$B$1,1)), ROW('Übersicht Mitarbeitende'!$B$9:$B$108)), ROW('Übersicht Mitarbeitende'!A92)), COLUMN('Übersicht Mitarbeitende'!A92)), "")</f>
        <v/>
      </c>
      <c r="K96" s="31" t="str">
        <f t="array" ref="K96">IFERROR(INDEX('Übersicht Mitarbeitende'!$A:$P,SMALL(IF((IF($B$1&lt;&gt;"",'Übersicht Mitarbeitende'!$J$9:$J$108=$B$1,1)), ROW('Übersicht Mitarbeitende'!$B$9:$B$108)), ROW('Übersicht Mitarbeitende'!A92)), COLUMN('Übersicht Mitarbeitende'!A92)), "")</f>
        <v/>
      </c>
      <c r="M96" s="31" t="str">
        <f t="array" ref="M96">IFERROR(INDEX('Übersicht Mitarbeitende'!$A:$P,SMALL(IF((IF($B$1&lt;&gt;"",'Übersicht Mitarbeitende'!$K$9:$K$108=$B$1,1)), ROW('Übersicht Mitarbeitende'!$B$9:$B$108)), ROW('Übersicht Mitarbeitende'!A92)), COLUMN('Übersicht Mitarbeitende'!A92)), "")</f>
        <v/>
      </c>
      <c r="O96" s="31" t="str">
        <f t="array" ref="O96">IFERROR(INDEX('Übersicht Mitarbeitende'!$A:$P,SMALL(IF((IF($B$1&lt;&gt;"",'Übersicht Mitarbeitende'!$L$9:$L$108=$B$1,1)), ROW('Übersicht Mitarbeitende'!$B$9:$B$108)), ROW('Übersicht Mitarbeitende'!A92)), COLUMN('Übersicht Mitarbeitende'!A92)), "")</f>
        <v/>
      </c>
      <c r="Q96" s="31" t="str">
        <f t="array" ref="Q96">IFERROR(INDEX('Übersicht Mitarbeitende'!$A:$P,SMALL(IF((IF($B$1&lt;&gt;"",'Übersicht Mitarbeitende'!$M$9:$M$108=$B$1,1)), ROW('Übersicht Mitarbeitende'!$B$9:$B$108)), ROW('Übersicht Mitarbeitende'!A92)), COLUMN('Übersicht Mitarbeitende'!A92)), "")</f>
        <v/>
      </c>
      <c r="S96" s="31" t="str">
        <f t="array" ref="S96">IFERROR(INDEX('Übersicht Mitarbeitende'!$A:$P,SMALL(IF((IF($B$1&lt;&gt;"",'Übersicht Mitarbeitende'!$N$9:$N$108=$B$1,1)), ROW('Übersicht Mitarbeitende'!$B$9:$B$108)), ROW('Übersicht Mitarbeitende'!A92)), COLUMN('Übersicht Mitarbeitende'!A92)), "")</f>
        <v/>
      </c>
      <c r="U96" s="31" t="str">
        <f t="array" ref="U96">IFERROR(INDEX('Übersicht Mitarbeitende'!$A:$P,SMALL(IF((IF($B$1&lt;&gt;"",'Übersicht Mitarbeitende'!$O$9:$O$108=$B$1,1)), ROW('Übersicht Mitarbeitende'!$B$9:$B$108)), ROW('Übersicht Mitarbeitende'!A92)), COLUMN('Übersicht Mitarbeitende'!A92)), "")</f>
        <v/>
      </c>
      <c r="W96" s="31" t="str">
        <f t="array" ref="W96">IFERROR(INDEX('Übersicht Mitarbeitende'!$A:$P,SMALL(IF((IF($B$1&lt;&gt;"",'Übersicht Mitarbeitende'!$P$9:$P$108=$B$1,1)), ROW('Übersicht Mitarbeitende'!$B$9:$B$108)), ROW('Übersicht Mitarbeitende'!A92)), COLUMN('Übersicht Mitarbeitende'!A92)), "")</f>
        <v/>
      </c>
    </row>
    <row r="97" spans="1:25" x14ac:dyDescent="0.2">
      <c r="A97" s="31" t="str">
        <f t="array" ref="A97">IFERROR(INDEX('Übersicht Mitarbeitende'!$A:$P,SMALL(IF((IF($B$1&lt;&gt;"",'Übersicht Mitarbeitende'!$E$9:$E$108=$B$1,1)), ROW('Übersicht Mitarbeitende'!$B$9:$C$108)), ROW('Übersicht Mitarbeitende'!A93)), COLUMN('Übersicht Mitarbeitende'!A93)), "")</f>
        <v/>
      </c>
      <c r="C97" s="31" t="str">
        <f t="array" ref="C97">IFERROR(INDEX('Übersicht Mitarbeitende'!$A:$P,SMALL(IF((IF($B$1&lt;&gt;"",'Übersicht Mitarbeitende'!$F$9:$F$108=$B$1,1)), ROW('Übersicht Mitarbeitende'!$B$9:$B$108)), ROW('Übersicht Mitarbeitende'!A93)), COLUMN('Übersicht Mitarbeitende'!A93)), "")</f>
        <v/>
      </c>
      <c r="E97" s="31" t="str">
        <f t="array" ref="E97">IFERROR(INDEX('Übersicht Mitarbeitende'!$A:$P,SMALL(IF((IF($B$1&lt;&gt;"",'Übersicht Mitarbeitende'!$G$9:$G$108=$B$1,1)), ROW('Übersicht Mitarbeitende'!$B$9:$B$108)), ROW('Übersicht Mitarbeitende'!A93)), COLUMN('Übersicht Mitarbeitende'!A93)), "")</f>
        <v/>
      </c>
      <c r="G97" s="31" t="str">
        <f t="array" ref="G97">IFERROR(INDEX('Übersicht Mitarbeitende'!$A:$P,SMALL(IF((IF($B$1&lt;&gt;"",'Übersicht Mitarbeitende'!$H$9:$H$108=$B$1,1)), ROW('Übersicht Mitarbeitende'!$B$9:$B$108)), ROW('Übersicht Mitarbeitende'!A93)), COLUMN('Übersicht Mitarbeitende'!A93)), "")</f>
        <v/>
      </c>
      <c r="I97" s="31" t="str">
        <f t="array" ref="I97">IFERROR(INDEX('Übersicht Mitarbeitende'!$A:$P,SMALL(IF((IF($B$1&lt;&gt;"",'Übersicht Mitarbeitende'!$I$9:$I$108=$B$1,1)), ROW('Übersicht Mitarbeitende'!$B$9:$B$108)), ROW('Übersicht Mitarbeitende'!A93)), COLUMN('Übersicht Mitarbeitende'!A93)), "")</f>
        <v/>
      </c>
      <c r="K97" s="31" t="str">
        <f t="array" ref="K97">IFERROR(INDEX('Übersicht Mitarbeitende'!$A:$P,SMALL(IF((IF($B$1&lt;&gt;"",'Übersicht Mitarbeitende'!$J$9:$J$108=$B$1,1)), ROW('Übersicht Mitarbeitende'!$B$9:$B$108)), ROW('Übersicht Mitarbeitende'!A93)), COLUMN('Übersicht Mitarbeitende'!A93)), "")</f>
        <v/>
      </c>
      <c r="M97" s="31" t="str">
        <f t="array" ref="M97">IFERROR(INDEX('Übersicht Mitarbeitende'!$A:$P,SMALL(IF((IF($B$1&lt;&gt;"",'Übersicht Mitarbeitende'!$K$9:$K$108=$B$1,1)), ROW('Übersicht Mitarbeitende'!$B$9:$B$108)), ROW('Übersicht Mitarbeitende'!A93)), COLUMN('Übersicht Mitarbeitende'!A93)), "")</f>
        <v/>
      </c>
      <c r="O97" s="31" t="str">
        <f t="array" ref="O97">IFERROR(INDEX('Übersicht Mitarbeitende'!$A:$P,SMALL(IF((IF($B$1&lt;&gt;"",'Übersicht Mitarbeitende'!$L$9:$L$108=$B$1,1)), ROW('Übersicht Mitarbeitende'!$B$9:$B$108)), ROW('Übersicht Mitarbeitende'!A93)), COLUMN('Übersicht Mitarbeitende'!A93)), "")</f>
        <v/>
      </c>
      <c r="Q97" s="31" t="str">
        <f t="array" ref="Q97">IFERROR(INDEX('Übersicht Mitarbeitende'!$A:$P,SMALL(IF((IF($B$1&lt;&gt;"",'Übersicht Mitarbeitende'!$M$9:$M$108=$B$1,1)), ROW('Übersicht Mitarbeitende'!$B$9:$B$108)), ROW('Übersicht Mitarbeitende'!A93)), COLUMN('Übersicht Mitarbeitende'!A93)), "")</f>
        <v/>
      </c>
      <c r="S97" s="31" t="str">
        <f t="array" ref="S97">IFERROR(INDEX('Übersicht Mitarbeitende'!$A:$P,SMALL(IF((IF($B$1&lt;&gt;"",'Übersicht Mitarbeitende'!$N$9:$N$108=$B$1,1)), ROW('Übersicht Mitarbeitende'!$B$9:$B$108)), ROW('Übersicht Mitarbeitende'!A93)), COLUMN('Übersicht Mitarbeitende'!A93)), "")</f>
        <v/>
      </c>
      <c r="U97" s="31" t="str">
        <f t="array" ref="U97">IFERROR(INDEX('Übersicht Mitarbeitende'!$A:$P,SMALL(IF((IF($B$1&lt;&gt;"",'Übersicht Mitarbeitende'!$O$9:$O$108=$B$1,1)), ROW('Übersicht Mitarbeitende'!$B$9:$B$108)), ROW('Übersicht Mitarbeitende'!A93)), COLUMN('Übersicht Mitarbeitende'!A93)), "")</f>
        <v/>
      </c>
      <c r="W97" s="31" t="str">
        <f t="array" ref="W97">IFERROR(INDEX('Übersicht Mitarbeitende'!$A:$P,SMALL(IF((IF($B$1&lt;&gt;"",'Übersicht Mitarbeitende'!$P$9:$P$108=$B$1,1)), ROW('Übersicht Mitarbeitende'!$B$9:$B$108)), ROW('Übersicht Mitarbeitende'!A93)), COLUMN('Übersicht Mitarbeitende'!A93)), "")</f>
        <v/>
      </c>
    </row>
    <row r="98" spans="1:25" x14ac:dyDescent="0.2">
      <c r="A98" s="31" t="str">
        <f t="array" ref="A98">IFERROR(INDEX('Übersicht Mitarbeitende'!$A:$P,SMALL(IF((IF($B$1&lt;&gt;"",'Übersicht Mitarbeitende'!$E$9:$E$108=$B$1,1)), ROW('Übersicht Mitarbeitende'!$B$9:$C$108)), ROW('Übersicht Mitarbeitende'!A94)), COLUMN('Übersicht Mitarbeitende'!A94)), "")</f>
        <v/>
      </c>
      <c r="C98" s="31" t="str">
        <f t="array" ref="C98">IFERROR(INDEX('Übersicht Mitarbeitende'!$A:$P,SMALL(IF((IF($B$1&lt;&gt;"",'Übersicht Mitarbeitende'!$F$9:$F$108=$B$1,1)), ROW('Übersicht Mitarbeitende'!$B$9:$B$108)), ROW('Übersicht Mitarbeitende'!A94)), COLUMN('Übersicht Mitarbeitende'!A94)), "")</f>
        <v/>
      </c>
      <c r="E98" s="31" t="str">
        <f t="array" ref="E98">IFERROR(INDEX('Übersicht Mitarbeitende'!$A:$P,SMALL(IF((IF($B$1&lt;&gt;"",'Übersicht Mitarbeitende'!$G$9:$G$108=$B$1,1)), ROW('Übersicht Mitarbeitende'!$B$9:$B$108)), ROW('Übersicht Mitarbeitende'!A94)), COLUMN('Übersicht Mitarbeitende'!A94)), "")</f>
        <v/>
      </c>
      <c r="G98" s="31" t="str">
        <f t="array" ref="G98">IFERROR(INDEX('Übersicht Mitarbeitende'!$A:$P,SMALL(IF((IF($B$1&lt;&gt;"",'Übersicht Mitarbeitende'!$H$9:$H$108=$B$1,1)), ROW('Übersicht Mitarbeitende'!$B$9:$B$108)), ROW('Übersicht Mitarbeitende'!A94)), COLUMN('Übersicht Mitarbeitende'!A94)), "")</f>
        <v/>
      </c>
      <c r="I98" s="31" t="str">
        <f t="array" ref="I98">IFERROR(INDEX('Übersicht Mitarbeitende'!$A:$P,SMALL(IF((IF($B$1&lt;&gt;"",'Übersicht Mitarbeitende'!$I$9:$I$108=$B$1,1)), ROW('Übersicht Mitarbeitende'!$B$9:$B$108)), ROW('Übersicht Mitarbeitende'!A94)), COLUMN('Übersicht Mitarbeitende'!A94)), "")</f>
        <v/>
      </c>
      <c r="K98" s="31" t="str">
        <f t="array" ref="K98">IFERROR(INDEX('Übersicht Mitarbeitende'!$A:$P,SMALL(IF((IF($B$1&lt;&gt;"",'Übersicht Mitarbeitende'!$J$9:$J$108=$B$1,1)), ROW('Übersicht Mitarbeitende'!$B$9:$B$108)), ROW('Übersicht Mitarbeitende'!A94)), COLUMN('Übersicht Mitarbeitende'!A94)), "")</f>
        <v/>
      </c>
      <c r="M98" s="31" t="str">
        <f t="array" ref="M98">IFERROR(INDEX('Übersicht Mitarbeitende'!$A:$P,SMALL(IF((IF($B$1&lt;&gt;"",'Übersicht Mitarbeitende'!$K$9:$K$108=$B$1,1)), ROW('Übersicht Mitarbeitende'!$B$9:$B$108)), ROW('Übersicht Mitarbeitende'!A94)), COLUMN('Übersicht Mitarbeitende'!A94)), "")</f>
        <v/>
      </c>
      <c r="O98" s="31" t="str">
        <f t="array" ref="O98">IFERROR(INDEX('Übersicht Mitarbeitende'!$A:$P,SMALL(IF((IF($B$1&lt;&gt;"",'Übersicht Mitarbeitende'!$L$9:$L$108=$B$1,1)), ROW('Übersicht Mitarbeitende'!$B$9:$B$108)), ROW('Übersicht Mitarbeitende'!A94)), COLUMN('Übersicht Mitarbeitende'!A94)), "")</f>
        <v/>
      </c>
      <c r="Q98" s="31" t="str">
        <f t="array" ref="Q98">IFERROR(INDEX('Übersicht Mitarbeitende'!$A:$P,SMALL(IF((IF($B$1&lt;&gt;"",'Übersicht Mitarbeitende'!$M$9:$M$108=$B$1,1)), ROW('Übersicht Mitarbeitende'!$B$9:$B$108)), ROW('Übersicht Mitarbeitende'!A94)), COLUMN('Übersicht Mitarbeitende'!A94)), "")</f>
        <v/>
      </c>
      <c r="S98" s="31" t="str">
        <f t="array" ref="S98">IFERROR(INDEX('Übersicht Mitarbeitende'!$A:$P,SMALL(IF((IF($B$1&lt;&gt;"",'Übersicht Mitarbeitende'!$N$9:$N$108=$B$1,1)), ROW('Übersicht Mitarbeitende'!$B$9:$B$108)), ROW('Übersicht Mitarbeitende'!A94)), COLUMN('Übersicht Mitarbeitende'!A94)), "")</f>
        <v/>
      </c>
      <c r="U98" s="31" t="str">
        <f t="array" ref="U98">IFERROR(INDEX('Übersicht Mitarbeitende'!$A:$P,SMALL(IF((IF($B$1&lt;&gt;"",'Übersicht Mitarbeitende'!$O$9:$O$108=$B$1,1)), ROW('Übersicht Mitarbeitende'!$B$9:$B$108)), ROW('Übersicht Mitarbeitende'!A94)), COLUMN('Übersicht Mitarbeitende'!A94)), "")</f>
        <v/>
      </c>
      <c r="W98" s="31" t="str">
        <f t="array" ref="W98">IFERROR(INDEX('Übersicht Mitarbeitende'!$A:$P,SMALL(IF((IF($B$1&lt;&gt;"",'Übersicht Mitarbeitende'!$P$9:$P$108=$B$1,1)), ROW('Übersicht Mitarbeitende'!$B$9:$B$108)), ROW('Übersicht Mitarbeitende'!A94)), COLUMN('Übersicht Mitarbeitende'!A94)), "")</f>
        <v/>
      </c>
    </row>
    <row r="99" spans="1:25" x14ac:dyDescent="0.2">
      <c r="A99" s="31" t="str">
        <f t="array" ref="A99">IFERROR(INDEX('Übersicht Mitarbeitende'!$A:$P,SMALL(IF((IF($B$1&lt;&gt;"",'Übersicht Mitarbeitende'!$E$9:$E$108=$B$1,1)), ROW('Übersicht Mitarbeitende'!$B$9:$C$108)), ROW('Übersicht Mitarbeitende'!A95)), COLUMN('Übersicht Mitarbeitende'!A95)), "")</f>
        <v/>
      </c>
      <c r="C99" s="31" t="str">
        <f t="array" ref="C99">IFERROR(INDEX('Übersicht Mitarbeitende'!$A:$P,SMALL(IF((IF($B$1&lt;&gt;"",'Übersicht Mitarbeitende'!$F$9:$F$108=$B$1,1)), ROW('Übersicht Mitarbeitende'!$B$9:$B$108)), ROW('Übersicht Mitarbeitende'!A95)), COLUMN('Übersicht Mitarbeitende'!A95)), "")</f>
        <v/>
      </c>
      <c r="E99" s="31" t="str">
        <f t="array" ref="E99">IFERROR(INDEX('Übersicht Mitarbeitende'!$A:$P,SMALL(IF((IF($B$1&lt;&gt;"",'Übersicht Mitarbeitende'!$G$9:$G$108=$B$1,1)), ROW('Übersicht Mitarbeitende'!$B$9:$B$108)), ROW('Übersicht Mitarbeitende'!A95)), COLUMN('Übersicht Mitarbeitende'!A95)), "")</f>
        <v/>
      </c>
      <c r="G99" s="31" t="str">
        <f t="array" ref="G99">IFERROR(INDEX('Übersicht Mitarbeitende'!$A:$P,SMALL(IF((IF($B$1&lt;&gt;"",'Übersicht Mitarbeitende'!$H$9:$H$108=$B$1,1)), ROW('Übersicht Mitarbeitende'!$B$9:$B$108)), ROW('Übersicht Mitarbeitende'!A95)), COLUMN('Übersicht Mitarbeitende'!A95)), "")</f>
        <v/>
      </c>
      <c r="I99" s="31" t="str">
        <f t="array" ref="I99">IFERROR(INDEX('Übersicht Mitarbeitende'!$A:$P,SMALL(IF((IF($B$1&lt;&gt;"",'Übersicht Mitarbeitende'!$I$9:$I$108=$B$1,1)), ROW('Übersicht Mitarbeitende'!$B$9:$B$108)), ROW('Übersicht Mitarbeitende'!A95)), COLUMN('Übersicht Mitarbeitende'!A95)), "")</f>
        <v/>
      </c>
      <c r="K99" s="31" t="str">
        <f t="array" ref="K99">IFERROR(INDEX('Übersicht Mitarbeitende'!$A:$P,SMALL(IF((IF($B$1&lt;&gt;"",'Übersicht Mitarbeitende'!$J$9:$J$108=$B$1,1)), ROW('Übersicht Mitarbeitende'!$B$9:$B$108)), ROW('Übersicht Mitarbeitende'!A95)), COLUMN('Übersicht Mitarbeitende'!A95)), "")</f>
        <v/>
      </c>
      <c r="M99" s="31" t="str">
        <f t="array" ref="M99">IFERROR(INDEX('Übersicht Mitarbeitende'!$A:$P,SMALL(IF((IF($B$1&lt;&gt;"",'Übersicht Mitarbeitende'!$K$9:$K$108=$B$1,1)), ROW('Übersicht Mitarbeitende'!$B$9:$B$108)), ROW('Übersicht Mitarbeitende'!A95)), COLUMN('Übersicht Mitarbeitende'!A95)), "")</f>
        <v/>
      </c>
      <c r="O99" s="31" t="str">
        <f t="array" ref="O99">IFERROR(INDEX('Übersicht Mitarbeitende'!$A:$P,SMALL(IF((IF($B$1&lt;&gt;"",'Übersicht Mitarbeitende'!$L$9:$L$108=$B$1,1)), ROW('Übersicht Mitarbeitende'!$B$9:$B$108)), ROW('Übersicht Mitarbeitende'!A95)), COLUMN('Übersicht Mitarbeitende'!A95)), "")</f>
        <v/>
      </c>
      <c r="Q99" s="31" t="str">
        <f t="array" ref="Q99">IFERROR(INDEX('Übersicht Mitarbeitende'!$A:$P,SMALL(IF((IF($B$1&lt;&gt;"",'Übersicht Mitarbeitende'!$M$9:$M$108=$B$1,1)), ROW('Übersicht Mitarbeitende'!$B$9:$B$108)), ROW('Übersicht Mitarbeitende'!A95)), COLUMN('Übersicht Mitarbeitende'!A95)), "")</f>
        <v/>
      </c>
      <c r="S99" s="31" t="str">
        <f t="array" ref="S99">IFERROR(INDEX('Übersicht Mitarbeitende'!$A:$P,SMALL(IF((IF($B$1&lt;&gt;"",'Übersicht Mitarbeitende'!$N$9:$N$108=$B$1,1)), ROW('Übersicht Mitarbeitende'!$B$9:$B$108)), ROW('Übersicht Mitarbeitende'!A95)), COLUMN('Übersicht Mitarbeitende'!A95)), "")</f>
        <v/>
      </c>
      <c r="U99" s="31" t="str">
        <f t="array" ref="U99">IFERROR(INDEX('Übersicht Mitarbeitende'!$A:$P,SMALL(IF((IF($B$1&lt;&gt;"",'Übersicht Mitarbeitende'!$O$9:$O$108=$B$1,1)), ROW('Übersicht Mitarbeitende'!$B$9:$B$108)), ROW('Übersicht Mitarbeitende'!A95)), COLUMN('Übersicht Mitarbeitende'!A95)), "")</f>
        <v/>
      </c>
      <c r="W99" s="31" t="str">
        <f t="array" ref="W99">IFERROR(INDEX('Übersicht Mitarbeitende'!$A:$P,SMALL(IF((IF($B$1&lt;&gt;"",'Übersicht Mitarbeitende'!$P$9:$P$108=$B$1,1)), ROW('Übersicht Mitarbeitende'!$B$9:$B$108)), ROW('Übersicht Mitarbeitende'!A95)), COLUMN('Übersicht Mitarbeitende'!A95)), "")</f>
        <v/>
      </c>
    </row>
    <row r="100" spans="1:25" x14ac:dyDescent="0.2">
      <c r="A100" s="31" t="str">
        <f t="array" ref="A100">IFERROR(INDEX('Übersicht Mitarbeitende'!$A:$P,SMALL(IF((IF($B$1&lt;&gt;"",'Übersicht Mitarbeitende'!$E$9:$E$108=$B$1,1)), ROW('Übersicht Mitarbeitende'!$B$9:$C$108)), ROW('Übersicht Mitarbeitende'!A96)), COLUMN('Übersicht Mitarbeitende'!A96)), "")</f>
        <v/>
      </c>
      <c r="C100" s="31" t="str">
        <f t="array" ref="C100">IFERROR(INDEX('Übersicht Mitarbeitende'!$A:$P,SMALL(IF((IF($B$1&lt;&gt;"",'Übersicht Mitarbeitende'!$F$9:$F$108=$B$1,1)), ROW('Übersicht Mitarbeitende'!$B$9:$B$108)), ROW('Übersicht Mitarbeitende'!A96)), COLUMN('Übersicht Mitarbeitende'!A96)), "")</f>
        <v/>
      </c>
      <c r="E100" s="31" t="str">
        <f t="array" ref="E100">IFERROR(INDEX('Übersicht Mitarbeitende'!$A:$P,SMALL(IF((IF($B$1&lt;&gt;"",'Übersicht Mitarbeitende'!$G$9:$G$108=$B$1,1)), ROW('Übersicht Mitarbeitende'!$B$9:$B$108)), ROW('Übersicht Mitarbeitende'!A96)), COLUMN('Übersicht Mitarbeitende'!A96)), "")</f>
        <v/>
      </c>
      <c r="G100" s="31" t="str">
        <f t="array" ref="G100">IFERROR(INDEX('Übersicht Mitarbeitende'!$A:$P,SMALL(IF((IF($B$1&lt;&gt;"",'Übersicht Mitarbeitende'!$H$9:$H$108=$B$1,1)), ROW('Übersicht Mitarbeitende'!$B$9:$B$108)), ROW('Übersicht Mitarbeitende'!A96)), COLUMN('Übersicht Mitarbeitende'!A96)), "")</f>
        <v/>
      </c>
      <c r="I100" s="31" t="str">
        <f t="array" ref="I100">IFERROR(INDEX('Übersicht Mitarbeitende'!$A:$P,SMALL(IF((IF($B$1&lt;&gt;"",'Übersicht Mitarbeitende'!$I$9:$I$108=$B$1,1)), ROW('Übersicht Mitarbeitende'!$B$9:$B$108)), ROW('Übersicht Mitarbeitende'!A96)), COLUMN('Übersicht Mitarbeitende'!A96)), "")</f>
        <v/>
      </c>
      <c r="K100" s="31" t="str">
        <f t="array" ref="K100">IFERROR(INDEX('Übersicht Mitarbeitende'!$A:$P,SMALL(IF((IF($B$1&lt;&gt;"",'Übersicht Mitarbeitende'!$J$9:$J$108=$B$1,1)), ROW('Übersicht Mitarbeitende'!$B$9:$B$108)), ROW('Übersicht Mitarbeitende'!A96)), COLUMN('Übersicht Mitarbeitende'!A96)), "")</f>
        <v/>
      </c>
      <c r="M100" s="31" t="str">
        <f t="array" ref="M100">IFERROR(INDEX('Übersicht Mitarbeitende'!$A:$P,SMALL(IF((IF($B$1&lt;&gt;"",'Übersicht Mitarbeitende'!$K$9:$K$108=$B$1,1)), ROW('Übersicht Mitarbeitende'!$B$9:$B$108)), ROW('Übersicht Mitarbeitende'!A96)), COLUMN('Übersicht Mitarbeitende'!A96)), "")</f>
        <v/>
      </c>
      <c r="O100" s="31" t="str">
        <f t="array" ref="O100">IFERROR(INDEX('Übersicht Mitarbeitende'!$A:$P,SMALL(IF((IF($B$1&lt;&gt;"",'Übersicht Mitarbeitende'!$L$9:$L$108=$B$1,1)), ROW('Übersicht Mitarbeitende'!$B$9:$B$108)), ROW('Übersicht Mitarbeitende'!A96)), COLUMN('Übersicht Mitarbeitende'!A96)), "")</f>
        <v/>
      </c>
      <c r="Q100" s="31" t="str">
        <f t="array" ref="Q100">IFERROR(INDEX('Übersicht Mitarbeitende'!$A:$P,SMALL(IF((IF($B$1&lt;&gt;"",'Übersicht Mitarbeitende'!$M$9:$M$108=$B$1,1)), ROW('Übersicht Mitarbeitende'!$B$9:$B$108)), ROW('Übersicht Mitarbeitende'!A96)), COLUMN('Übersicht Mitarbeitende'!A96)), "")</f>
        <v/>
      </c>
      <c r="S100" s="31" t="str">
        <f t="array" ref="S100">IFERROR(INDEX('Übersicht Mitarbeitende'!$A:$P,SMALL(IF((IF($B$1&lt;&gt;"",'Übersicht Mitarbeitende'!$N$9:$N$108=$B$1,1)), ROW('Übersicht Mitarbeitende'!$B$9:$B$108)), ROW('Übersicht Mitarbeitende'!A96)), COLUMN('Übersicht Mitarbeitende'!A96)), "")</f>
        <v/>
      </c>
      <c r="U100" s="31" t="str">
        <f t="array" ref="U100">IFERROR(INDEX('Übersicht Mitarbeitende'!$A:$P,SMALL(IF((IF($B$1&lt;&gt;"",'Übersicht Mitarbeitende'!$O$9:$O$108=$B$1,1)), ROW('Übersicht Mitarbeitende'!$B$9:$B$108)), ROW('Übersicht Mitarbeitende'!A96)), COLUMN('Übersicht Mitarbeitende'!A96)), "")</f>
        <v/>
      </c>
      <c r="W100" s="31" t="str">
        <f t="array" ref="W100">IFERROR(INDEX('Übersicht Mitarbeitende'!$A:$P,SMALL(IF((IF($B$1&lt;&gt;"",'Übersicht Mitarbeitende'!$P$9:$P$108=$B$1,1)), ROW('Übersicht Mitarbeitende'!$B$9:$B$108)), ROW('Übersicht Mitarbeitende'!A96)), COLUMN('Übersicht Mitarbeitende'!A96)), "")</f>
        <v/>
      </c>
    </row>
    <row r="101" spans="1:25" x14ac:dyDescent="0.2">
      <c r="A101" s="31" t="str">
        <f t="array" ref="A101">IFERROR(INDEX('Übersicht Mitarbeitende'!$A:$P,SMALL(IF((IF($B$1&lt;&gt;"",'Übersicht Mitarbeitende'!$E$9:$E$108=$B$1,1)), ROW('Übersicht Mitarbeitende'!$B$9:$C$108)), ROW('Übersicht Mitarbeitende'!A97)), COLUMN('Übersicht Mitarbeitende'!A97)), "")</f>
        <v/>
      </c>
      <c r="C101" s="31" t="str">
        <f t="array" ref="C101">IFERROR(INDEX('Übersicht Mitarbeitende'!$A:$P,SMALL(IF((IF($B$1&lt;&gt;"",'Übersicht Mitarbeitende'!$F$9:$F$108=$B$1,1)), ROW('Übersicht Mitarbeitende'!$B$9:$B$108)), ROW('Übersicht Mitarbeitende'!A97)), COLUMN('Übersicht Mitarbeitende'!A97)), "")</f>
        <v/>
      </c>
      <c r="E101" s="31" t="str">
        <f t="array" ref="E101">IFERROR(INDEX('Übersicht Mitarbeitende'!$A:$P,SMALL(IF((IF($B$1&lt;&gt;"",'Übersicht Mitarbeitende'!$G$9:$G$108=$B$1,1)), ROW('Übersicht Mitarbeitende'!$B$9:$B$108)), ROW('Übersicht Mitarbeitende'!A97)), COLUMN('Übersicht Mitarbeitende'!A97)), "")</f>
        <v/>
      </c>
      <c r="G101" s="31" t="str">
        <f t="array" ref="G101">IFERROR(INDEX('Übersicht Mitarbeitende'!$A:$P,SMALL(IF((IF($B$1&lt;&gt;"",'Übersicht Mitarbeitende'!$H$9:$H$108=$B$1,1)), ROW('Übersicht Mitarbeitende'!$B$9:$B$108)), ROW('Übersicht Mitarbeitende'!A97)), COLUMN('Übersicht Mitarbeitende'!A97)), "")</f>
        <v/>
      </c>
      <c r="I101" s="31" t="str">
        <f t="array" ref="I101">IFERROR(INDEX('Übersicht Mitarbeitende'!$A:$P,SMALL(IF((IF($B$1&lt;&gt;"",'Übersicht Mitarbeitende'!$I$9:$I$108=$B$1,1)), ROW('Übersicht Mitarbeitende'!$B$9:$B$108)), ROW('Übersicht Mitarbeitende'!A97)), COLUMN('Übersicht Mitarbeitende'!A97)), "")</f>
        <v/>
      </c>
      <c r="K101" s="31" t="str">
        <f t="array" ref="K101">IFERROR(INDEX('Übersicht Mitarbeitende'!$A:$P,SMALL(IF((IF($B$1&lt;&gt;"",'Übersicht Mitarbeitende'!$J$9:$J$108=$B$1,1)), ROW('Übersicht Mitarbeitende'!$B$9:$B$108)), ROW('Übersicht Mitarbeitende'!A97)), COLUMN('Übersicht Mitarbeitende'!A97)), "")</f>
        <v/>
      </c>
      <c r="M101" s="31" t="str">
        <f t="array" ref="M101">IFERROR(INDEX('Übersicht Mitarbeitende'!$A:$P,SMALL(IF((IF($B$1&lt;&gt;"",'Übersicht Mitarbeitende'!$K$9:$K$108=$B$1,1)), ROW('Übersicht Mitarbeitende'!$B$9:$B$108)), ROW('Übersicht Mitarbeitende'!A97)), COLUMN('Übersicht Mitarbeitende'!A97)), "")</f>
        <v/>
      </c>
      <c r="O101" s="31" t="str">
        <f t="array" ref="O101">IFERROR(INDEX('Übersicht Mitarbeitende'!$A:$P,SMALL(IF((IF($B$1&lt;&gt;"",'Übersicht Mitarbeitende'!$L$9:$L$108=$B$1,1)), ROW('Übersicht Mitarbeitende'!$B$9:$B$108)), ROW('Übersicht Mitarbeitende'!A97)), COLUMN('Übersicht Mitarbeitende'!A97)), "")</f>
        <v/>
      </c>
      <c r="Q101" s="31" t="str">
        <f t="array" ref="Q101">IFERROR(INDEX('Übersicht Mitarbeitende'!$A:$P,SMALL(IF((IF($B$1&lt;&gt;"",'Übersicht Mitarbeitende'!$M$9:$M$108=$B$1,1)), ROW('Übersicht Mitarbeitende'!$B$9:$B$108)), ROW('Übersicht Mitarbeitende'!A97)), COLUMN('Übersicht Mitarbeitende'!A97)), "")</f>
        <v/>
      </c>
      <c r="S101" s="31" t="str">
        <f t="array" ref="S101">IFERROR(INDEX('Übersicht Mitarbeitende'!$A:$P,SMALL(IF((IF($B$1&lt;&gt;"",'Übersicht Mitarbeitende'!$N$9:$N$108=$B$1,1)), ROW('Übersicht Mitarbeitende'!$B$9:$B$108)), ROW('Übersicht Mitarbeitende'!A97)), COLUMN('Übersicht Mitarbeitende'!A97)), "")</f>
        <v/>
      </c>
      <c r="U101" s="31" t="str">
        <f t="array" ref="U101">IFERROR(INDEX('Übersicht Mitarbeitende'!$A:$P,SMALL(IF((IF($B$1&lt;&gt;"",'Übersicht Mitarbeitende'!$O$9:$O$108=$B$1,1)), ROW('Übersicht Mitarbeitende'!$B$9:$B$108)), ROW('Übersicht Mitarbeitende'!A97)), COLUMN('Übersicht Mitarbeitende'!A97)), "")</f>
        <v/>
      </c>
      <c r="W101" s="31" t="str">
        <f t="array" ref="W101">IFERROR(INDEX('Übersicht Mitarbeitende'!$A:$P,SMALL(IF((IF($B$1&lt;&gt;"",'Übersicht Mitarbeitende'!$P$9:$P$108=$B$1,1)), ROW('Übersicht Mitarbeitende'!$B$9:$B$108)), ROW('Übersicht Mitarbeitende'!A97)), COLUMN('Übersicht Mitarbeitende'!A97)), "")</f>
        <v/>
      </c>
    </row>
    <row r="102" spans="1:25" x14ac:dyDescent="0.2">
      <c r="A102" s="31" t="str">
        <f t="array" ref="A102">IFERROR(INDEX('Übersicht Mitarbeitende'!$A:$P,SMALL(IF((IF($B$1&lt;&gt;"",'Übersicht Mitarbeitende'!$E$9:$E$108=$B$1,1)), ROW('Übersicht Mitarbeitende'!$B$9:$C$108)), ROW('Übersicht Mitarbeitende'!A98)), COLUMN('Übersicht Mitarbeitende'!A98)), "")</f>
        <v/>
      </c>
      <c r="C102" s="31" t="str">
        <f t="array" ref="C102">IFERROR(INDEX('Übersicht Mitarbeitende'!$A:$P,SMALL(IF((IF($B$1&lt;&gt;"",'Übersicht Mitarbeitende'!$F$9:$F$108=$B$1,1)), ROW('Übersicht Mitarbeitende'!$B$9:$B$108)), ROW('Übersicht Mitarbeitende'!A98)), COLUMN('Übersicht Mitarbeitende'!A98)), "")</f>
        <v/>
      </c>
      <c r="E102" s="31" t="str">
        <f t="array" ref="E102">IFERROR(INDEX('Übersicht Mitarbeitende'!$A:$P,SMALL(IF((IF($B$1&lt;&gt;"",'Übersicht Mitarbeitende'!$G$9:$G$108=$B$1,1)), ROW('Übersicht Mitarbeitende'!$B$9:$B$108)), ROW('Übersicht Mitarbeitende'!A98)), COLUMN('Übersicht Mitarbeitende'!A98)), "")</f>
        <v/>
      </c>
      <c r="G102" s="31" t="str">
        <f t="array" ref="G102">IFERROR(INDEX('Übersicht Mitarbeitende'!$A:$P,SMALL(IF((IF($B$1&lt;&gt;"",'Übersicht Mitarbeitende'!$H$9:$H$108=$B$1,1)), ROW('Übersicht Mitarbeitende'!$B$9:$B$108)), ROW('Übersicht Mitarbeitende'!A98)), COLUMN('Übersicht Mitarbeitende'!A98)), "")</f>
        <v/>
      </c>
      <c r="I102" s="31" t="str">
        <f t="array" ref="I102">IFERROR(INDEX('Übersicht Mitarbeitende'!$A:$P,SMALL(IF((IF($B$1&lt;&gt;"",'Übersicht Mitarbeitende'!$I$9:$I$108=$B$1,1)), ROW('Übersicht Mitarbeitende'!$B$9:$B$108)), ROW('Übersicht Mitarbeitende'!A98)), COLUMN('Übersicht Mitarbeitende'!A98)), "")</f>
        <v/>
      </c>
      <c r="K102" s="31" t="str">
        <f t="array" ref="K102">IFERROR(INDEX('Übersicht Mitarbeitende'!$A:$P,SMALL(IF((IF($B$1&lt;&gt;"",'Übersicht Mitarbeitende'!$J$9:$J$108=$B$1,1)), ROW('Übersicht Mitarbeitende'!$B$9:$B$108)), ROW('Übersicht Mitarbeitende'!A98)), COLUMN('Übersicht Mitarbeitende'!A98)), "")</f>
        <v/>
      </c>
      <c r="M102" s="31" t="str">
        <f t="array" ref="M102">IFERROR(INDEX('Übersicht Mitarbeitende'!$A:$P,SMALL(IF((IF($B$1&lt;&gt;"",'Übersicht Mitarbeitende'!$K$9:$K$108=$B$1,1)), ROW('Übersicht Mitarbeitende'!$B$9:$B$108)), ROW('Übersicht Mitarbeitende'!A98)), COLUMN('Übersicht Mitarbeitende'!A98)), "")</f>
        <v/>
      </c>
      <c r="O102" s="31" t="str">
        <f t="array" ref="O102">IFERROR(INDEX('Übersicht Mitarbeitende'!$A:$P,SMALL(IF((IF($B$1&lt;&gt;"",'Übersicht Mitarbeitende'!$L$9:$L$108=$B$1,1)), ROW('Übersicht Mitarbeitende'!$B$9:$B$108)), ROW('Übersicht Mitarbeitende'!A98)), COLUMN('Übersicht Mitarbeitende'!A98)), "")</f>
        <v/>
      </c>
      <c r="Q102" s="31" t="str">
        <f t="array" ref="Q102">IFERROR(INDEX('Übersicht Mitarbeitende'!$A:$P,SMALL(IF((IF($B$1&lt;&gt;"",'Übersicht Mitarbeitende'!$M$9:$M$108=$B$1,1)), ROW('Übersicht Mitarbeitende'!$B$9:$B$108)), ROW('Übersicht Mitarbeitende'!A98)), COLUMN('Übersicht Mitarbeitende'!A98)), "")</f>
        <v/>
      </c>
      <c r="S102" s="31" t="str">
        <f t="array" ref="S102">IFERROR(INDEX('Übersicht Mitarbeitende'!$A:$P,SMALL(IF((IF($B$1&lt;&gt;"",'Übersicht Mitarbeitende'!$N$9:$N$108=$B$1,1)), ROW('Übersicht Mitarbeitende'!$B$9:$B$108)), ROW('Übersicht Mitarbeitende'!A98)), COLUMN('Übersicht Mitarbeitende'!A98)), "")</f>
        <v/>
      </c>
      <c r="U102" s="31" t="str">
        <f t="array" ref="U102">IFERROR(INDEX('Übersicht Mitarbeitende'!$A:$P,SMALL(IF((IF($B$1&lt;&gt;"",'Übersicht Mitarbeitende'!$O$9:$O$108=$B$1,1)), ROW('Übersicht Mitarbeitende'!$B$9:$B$108)), ROW('Übersicht Mitarbeitende'!A98)), COLUMN('Übersicht Mitarbeitende'!A98)), "")</f>
        <v/>
      </c>
      <c r="W102" s="31" t="str">
        <f t="array" ref="W102">IFERROR(INDEX('Übersicht Mitarbeitende'!$A:$P,SMALL(IF((IF($B$1&lt;&gt;"",'Übersicht Mitarbeitende'!$P$9:$P$108=$B$1,1)), ROW('Übersicht Mitarbeitende'!$B$9:$B$108)), ROW('Übersicht Mitarbeitende'!A98)), COLUMN('Übersicht Mitarbeitende'!A98)), "")</f>
        <v/>
      </c>
    </row>
    <row r="103" spans="1:25" x14ac:dyDescent="0.2">
      <c r="A103" s="31" t="str">
        <f t="array" ref="A103">IFERROR(INDEX('Übersicht Mitarbeitende'!$A:$P,SMALL(IF((IF($B$1&lt;&gt;"",'Übersicht Mitarbeitende'!$E$9:$E$108=$B$1,1)), ROW('Übersicht Mitarbeitende'!$B$9:$C$108)), ROW('Übersicht Mitarbeitende'!A99)), COLUMN('Übersicht Mitarbeitende'!A99)), "")</f>
        <v/>
      </c>
      <c r="C103" s="31" t="str">
        <f t="array" ref="C103">IFERROR(INDEX('Übersicht Mitarbeitende'!$A:$P,SMALL(IF((IF($B$1&lt;&gt;"",'Übersicht Mitarbeitende'!$F$9:$F$108=$B$1,1)), ROW('Übersicht Mitarbeitende'!$B$9:$B$108)), ROW('Übersicht Mitarbeitende'!A99)), COLUMN('Übersicht Mitarbeitende'!A99)), "")</f>
        <v/>
      </c>
      <c r="E103" s="31" t="str">
        <f t="array" ref="E103">IFERROR(INDEX('Übersicht Mitarbeitende'!$A:$P,SMALL(IF((IF($B$1&lt;&gt;"",'Übersicht Mitarbeitende'!$G$9:$G$108=$B$1,1)), ROW('Übersicht Mitarbeitende'!$B$9:$B$108)), ROW('Übersicht Mitarbeitende'!A99)), COLUMN('Übersicht Mitarbeitende'!A99)), "")</f>
        <v/>
      </c>
      <c r="G103" s="31" t="str">
        <f t="array" ref="G103">IFERROR(INDEX('Übersicht Mitarbeitende'!$A:$P,SMALL(IF((IF($B$1&lt;&gt;"",'Übersicht Mitarbeitende'!$H$9:$H$108=$B$1,1)), ROW('Übersicht Mitarbeitende'!$B$9:$B$108)), ROW('Übersicht Mitarbeitende'!A99)), COLUMN('Übersicht Mitarbeitende'!A99)), "")</f>
        <v/>
      </c>
      <c r="I103" s="31" t="str">
        <f t="array" ref="I103">IFERROR(INDEX('Übersicht Mitarbeitende'!$A:$P,SMALL(IF((IF($B$1&lt;&gt;"",'Übersicht Mitarbeitende'!$I$9:$I$108=$B$1,1)), ROW('Übersicht Mitarbeitende'!$B$9:$B$108)), ROW('Übersicht Mitarbeitende'!A99)), COLUMN('Übersicht Mitarbeitende'!A99)), "")</f>
        <v/>
      </c>
      <c r="K103" s="31" t="str">
        <f t="array" ref="K103">IFERROR(INDEX('Übersicht Mitarbeitende'!$A:$P,SMALL(IF((IF($B$1&lt;&gt;"",'Übersicht Mitarbeitende'!$J$9:$J$108=$B$1,1)), ROW('Übersicht Mitarbeitende'!$B$9:$B$108)), ROW('Übersicht Mitarbeitende'!A99)), COLUMN('Übersicht Mitarbeitende'!A99)), "")</f>
        <v/>
      </c>
      <c r="M103" s="31" t="str">
        <f t="array" ref="M103">IFERROR(INDEX('Übersicht Mitarbeitende'!$A:$P,SMALL(IF((IF($B$1&lt;&gt;"",'Übersicht Mitarbeitende'!$K$9:$K$108=$B$1,1)), ROW('Übersicht Mitarbeitende'!$B$9:$B$108)), ROW('Übersicht Mitarbeitende'!A99)), COLUMN('Übersicht Mitarbeitende'!A99)), "")</f>
        <v/>
      </c>
      <c r="O103" s="31" t="str">
        <f t="array" ref="O103">IFERROR(INDEX('Übersicht Mitarbeitende'!$A:$P,SMALL(IF((IF($B$1&lt;&gt;"",'Übersicht Mitarbeitende'!$L$9:$L$108=$B$1,1)), ROW('Übersicht Mitarbeitende'!$B$9:$B$108)), ROW('Übersicht Mitarbeitende'!A99)), COLUMN('Übersicht Mitarbeitende'!A99)), "")</f>
        <v/>
      </c>
      <c r="Q103" s="31" t="str">
        <f t="array" ref="Q103">IFERROR(INDEX('Übersicht Mitarbeitende'!$A:$P,SMALL(IF((IF($B$1&lt;&gt;"",'Übersicht Mitarbeitende'!$M$9:$M$108=$B$1,1)), ROW('Übersicht Mitarbeitende'!$B$9:$B$108)), ROW('Übersicht Mitarbeitende'!A99)), COLUMN('Übersicht Mitarbeitende'!A99)), "")</f>
        <v/>
      </c>
      <c r="S103" s="31" t="str">
        <f t="array" ref="S103">IFERROR(INDEX('Übersicht Mitarbeitende'!$A:$P,SMALL(IF((IF($B$1&lt;&gt;"",'Übersicht Mitarbeitende'!$N$9:$N$108=$B$1,1)), ROW('Übersicht Mitarbeitende'!$B$9:$B$108)), ROW('Übersicht Mitarbeitende'!A99)), COLUMN('Übersicht Mitarbeitende'!A99)), "")</f>
        <v/>
      </c>
      <c r="U103" s="31" t="str">
        <f t="array" ref="U103">IFERROR(INDEX('Übersicht Mitarbeitende'!$A:$P,SMALL(IF((IF($B$1&lt;&gt;"",'Übersicht Mitarbeitende'!$O$9:$O$108=$B$1,1)), ROW('Übersicht Mitarbeitende'!$B$9:$B$108)), ROW('Übersicht Mitarbeitende'!A99)), COLUMN('Übersicht Mitarbeitende'!A99)), "")</f>
        <v/>
      </c>
      <c r="W103" s="31" t="str">
        <f t="array" ref="W103">IFERROR(INDEX('Übersicht Mitarbeitende'!$A:$P,SMALL(IF((IF($B$1&lt;&gt;"",'Übersicht Mitarbeitende'!$P$9:$P$108=$B$1,1)), ROW('Übersicht Mitarbeitende'!$B$9:$B$108)), ROW('Übersicht Mitarbeitende'!A99)), COLUMN('Übersicht Mitarbeitende'!A99)), "")</f>
        <v/>
      </c>
      <c r="Y103" s="32"/>
    </row>
    <row r="104" spans="1:25" s="32" customFormat="1" x14ac:dyDescent="0.2">
      <c r="A104" s="31" t="str">
        <f t="array" ref="A104">IFERROR(INDEX('Übersicht Mitarbeitende'!$A:$P,SMALL(IF((IF($B$1&lt;&gt;"",'Übersicht Mitarbeitende'!$E$9:$E$108=$B$1,1)), ROW('Übersicht Mitarbeitende'!$B$9:$C$108)), ROW('Übersicht Mitarbeitende'!A100)), COLUMN('Übersicht Mitarbeitende'!A100)), "")</f>
        <v/>
      </c>
      <c r="B104" s="31"/>
      <c r="C104" s="31" t="str">
        <f t="array" ref="C104">IFERROR(INDEX('Übersicht Mitarbeitende'!$A:$P,SMALL(IF((IF($B$1&lt;&gt;"",'Übersicht Mitarbeitende'!$F$9:$F$108=$B$1,1)), ROW('Übersicht Mitarbeitende'!$B$9:$B$108)), ROW('Übersicht Mitarbeitende'!A100)), COLUMN('Übersicht Mitarbeitende'!A100)), "")</f>
        <v/>
      </c>
      <c r="D104" s="31"/>
      <c r="E104" s="31" t="str">
        <f t="array" ref="E104">IFERROR(INDEX('Übersicht Mitarbeitende'!$A:$P,SMALL(IF((IF($B$1&lt;&gt;"",'Übersicht Mitarbeitende'!$G$9:$G$108=$B$1,1)), ROW('Übersicht Mitarbeitende'!$B$9:$B$108)), ROW('Übersicht Mitarbeitende'!A100)), COLUMN('Übersicht Mitarbeitende'!A100)), "")</f>
        <v/>
      </c>
      <c r="F104" s="31"/>
      <c r="G104" s="31" t="str">
        <f t="array" ref="G104">IFERROR(INDEX('Übersicht Mitarbeitende'!$A:$P,SMALL(IF((IF($B$1&lt;&gt;"",'Übersicht Mitarbeitende'!$H$9:$H$108=$B$1,1)), ROW('Übersicht Mitarbeitende'!$B$9:$B$108)), ROW('Übersicht Mitarbeitende'!A100)), COLUMN('Übersicht Mitarbeitende'!A100)), "")</f>
        <v/>
      </c>
      <c r="H104" s="31"/>
      <c r="I104" s="31" t="str">
        <f t="array" ref="I104">IFERROR(INDEX('Übersicht Mitarbeitende'!$A:$P,SMALL(IF((IF($B$1&lt;&gt;"",'Übersicht Mitarbeitende'!$I$9:$I$108=$B$1,1)), ROW('Übersicht Mitarbeitende'!$B$9:$B$108)), ROW('Übersicht Mitarbeitende'!A100)), COLUMN('Übersicht Mitarbeitende'!A100)), "")</f>
        <v/>
      </c>
      <c r="J104" s="31"/>
      <c r="K104" s="31" t="str">
        <f t="array" ref="K104">IFERROR(INDEX('Übersicht Mitarbeitende'!$A:$P,SMALL(IF((IF($B$1&lt;&gt;"",'Übersicht Mitarbeitende'!$J$9:$J$108=$B$1,1)), ROW('Übersicht Mitarbeitende'!$B$9:$B$108)), ROW('Übersicht Mitarbeitende'!A100)), COLUMN('Übersicht Mitarbeitende'!A100)), "")</f>
        <v/>
      </c>
      <c r="L104" s="31"/>
      <c r="M104" s="31" t="str">
        <f t="array" ref="M104">IFERROR(INDEX('Übersicht Mitarbeitende'!$A:$P,SMALL(IF((IF($B$1&lt;&gt;"",'Übersicht Mitarbeitende'!$K$9:$K$108=$B$1,1)), ROW('Übersicht Mitarbeitende'!$B$9:$B$108)), ROW('Übersicht Mitarbeitende'!A100)), COLUMN('Übersicht Mitarbeitende'!A100)), "")</f>
        <v/>
      </c>
      <c r="N104" s="31"/>
      <c r="O104" s="31" t="str">
        <f t="array" ref="O104">IFERROR(INDEX('Übersicht Mitarbeitende'!$A:$P,SMALL(IF((IF($B$1&lt;&gt;"",'Übersicht Mitarbeitende'!$L$9:$L$108=$B$1,1)), ROW('Übersicht Mitarbeitende'!$B$9:$B$108)), ROW('Übersicht Mitarbeitende'!A100)), COLUMN('Übersicht Mitarbeitende'!A100)), "")</f>
        <v/>
      </c>
      <c r="P104" s="31"/>
      <c r="Q104" s="31" t="str">
        <f t="array" ref="Q104">IFERROR(INDEX('Übersicht Mitarbeitende'!$A:$P,SMALL(IF((IF($B$1&lt;&gt;"",'Übersicht Mitarbeitende'!$M$9:$M$108=$B$1,1)), ROW('Übersicht Mitarbeitende'!$B$9:$B$108)), ROW('Übersicht Mitarbeitende'!A100)), COLUMN('Übersicht Mitarbeitende'!A100)), "")</f>
        <v/>
      </c>
      <c r="R104" s="31"/>
      <c r="S104" s="31" t="str">
        <f t="array" ref="S104">IFERROR(INDEX('Übersicht Mitarbeitende'!$A:$P,SMALL(IF((IF($B$1&lt;&gt;"",'Übersicht Mitarbeitende'!$N$9:$N$108=$B$1,1)), ROW('Übersicht Mitarbeitende'!$B$9:$B$108)), ROW('Übersicht Mitarbeitende'!A100)), COLUMN('Übersicht Mitarbeitende'!A100)), "")</f>
        <v/>
      </c>
      <c r="T104" s="31"/>
      <c r="U104" s="31" t="str">
        <f t="array" ref="U104">IFERROR(INDEX('Übersicht Mitarbeitende'!$A:$P,SMALL(IF((IF($B$1&lt;&gt;"",'Übersicht Mitarbeitende'!$O$9:$O$108=$B$1,1)), ROW('Übersicht Mitarbeitende'!$B$9:$B$108)), ROW('Übersicht Mitarbeitende'!A100)), COLUMN('Übersicht Mitarbeitende'!A100)), "")</f>
        <v/>
      </c>
      <c r="V104" s="31"/>
      <c r="W104" s="31" t="str">
        <f t="array" ref="W104">IFERROR(INDEX('Übersicht Mitarbeitende'!$A:$P,SMALL(IF((IF($B$1&lt;&gt;"",'Übersicht Mitarbeitende'!$P$9:$P$108=$B$1,1)), ROW('Übersicht Mitarbeitende'!$B$9:$B$108)), ROW('Übersicht Mitarbeitende'!A100)), COLUMN('Übersicht Mitarbeitende'!A100)), "")</f>
        <v/>
      </c>
      <c r="Y104" s="31"/>
    </row>
  </sheetData>
  <sheetProtection sheet="1" objects="1" scenarios="1"/>
  <pageMargins left="0.7" right="0.7" top="0.78740157499999996" bottom="0.78740157499999996" header="0.3" footer="0.3"/>
  <pageSetup paperSize="9" orientation="portrait" r:id="rId1"/>
  <ignoredErrors>
    <ignoredError sqref="W2 B5:B104 D104 F104 H5:H104 J5:J104 L5:L104 N5:N104 P5:P104 R5:R104 T5:T104 V5:V104 A2:B2 C2:D2 E2:F2 G2:H2 I2:J2 K2:L2 M2:N2 O2:P2 Q2:R2 S2:T2 U2:V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2"/>
  <sheetViews>
    <sheetView topLeftCell="B1" workbookViewId="0">
      <pane ySplit="8" topLeftCell="A9" activePane="bottomLeft" state="frozen"/>
      <selection activeCell="B1" sqref="B1"/>
      <selection pane="bottomLeft" activeCell="B40" sqref="B40"/>
    </sheetView>
  </sheetViews>
  <sheetFormatPr baseColWidth="10" defaultColWidth="11.42578125" defaultRowHeight="14.25" x14ac:dyDescent="0.2"/>
  <cols>
    <col min="1" max="1" width="24.28515625" style="36" hidden="1" customWidth="1"/>
    <col min="2" max="3" width="22.7109375" style="36" customWidth="1"/>
    <col min="4" max="4" width="15.7109375" style="36" bestFit="1" customWidth="1"/>
    <col min="5" max="16" width="5.7109375" style="36" customWidth="1"/>
    <col min="17" max="23" width="11.42578125" style="36"/>
    <col min="24" max="24" width="14" style="36" bestFit="1" customWidth="1"/>
    <col min="25" max="25" width="14.140625" style="36" bestFit="1" customWidth="1"/>
    <col min="26" max="16384" width="11.42578125" style="36"/>
  </cols>
  <sheetData>
    <row r="1" spans="1:36" ht="20.25" x14ac:dyDescent="0.3">
      <c r="A1" s="58"/>
      <c r="B1" s="59" t="s">
        <v>54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7.5" customHeight="1" x14ac:dyDescent="0.2"/>
    <row r="3" spans="1:36" ht="15" x14ac:dyDescent="0.25">
      <c r="A3" s="58"/>
      <c r="B3" s="42" t="s">
        <v>55</v>
      </c>
      <c r="C3" s="95"/>
      <c r="D3" s="96"/>
      <c r="E3" s="96"/>
      <c r="F3" s="96"/>
      <c r="G3" s="96"/>
      <c r="H3" s="96"/>
      <c r="I3" s="97"/>
      <c r="K3" s="92" t="s">
        <v>57</v>
      </c>
      <c r="L3" s="93"/>
      <c r="M3" s="94"/>
      <c r="N3" s="82"/>
      <c r="O3" s="83"/>
      <c r="P3" s="83"/>
      <c r="Q3" s="83"/>
      <c r="R3" s="83"/>
      <c r="S3" s="83"/>
      <c r="T3" s="84"/>
      <c r="X3" s="43" t="str">
        <f>IF(C3="","",C3)</f>
        <v/>
      </c>
      <c r="Y3" s="43" t="str">
        <f>IF(N3="","",N3)</f>
        <v/>
      </c>
    </row>
    <row r="4" spans="1:36" ht="15" x14ac:dyDescent="0.25">
      <c r="A4" s="58"/>
      <c r="B4" s="73" t="s">
        <v>85</v>
      </c>
      <c r="C4" s="82"/>
      <c r="D4" s="96"/>
      <c r="E4" s="96"/>
      <c r="F4" s="96"/>
      <c r="G4" s="96"/>
      <c r="H4" s="96"/>
      <c r="I4" s="97"/>
      <c r="K4" s="92" t="s">
        <v>58</v>
      </c>
      <c r="L4" s="93"/>
      <c r="M4" s="94"/>
      <c r="N4" s="85"/>
      <c r="O4" s="86"/>
      <c r="P4" s="86"/>
      <c r="Q4" s="86"/>
      <c r="R4" s="86"/>
      <c r="S4" s="86"/>
      <c r="T4" s="87"/>
      <c r="X4" s="43" t="str">
        <f>IF(C4="","",C4)</f>
        <v/>
      </c>
      <c r="Y4" s="43" t="str">
        <f t="shared" ref="Y4:Y5" si="0">IF(N4="","",N4)</f>
        <v/>
      </c>
    </row>
    <row r="5" spans="1:36" ht="15" x14ac:dyDescent="0.25">
      <c r="A5" s="58"/>
      <c r="B5" s="42" t="s">
        <v>56</v>
      </c>
      <c r="C5" s="82"/>
      <c r="D5" s="96"/>
      <c r="E5" s="96"/>
      <c r="F5" s="96"/>
      <c r="G5" s="96"/>
      <c r="H5" s="96"/>
      <c r="I5" s="97"/>
      <c r="K5" s="92" t="s">
        <v>59</v>
      </c>
      <c r="L5" s="93"/>
      <c r="M5" s="94"/>
      <c r="N5" s="88"/>
      <c r="O5" s="89"/>
      <c r="P5" s="89"/>
      <c r="Q5" s="89"/>
      <c r="R5" s="89"/>
      <c r="S5" s="89"/>
      <c r="T5" s="90"/>
      <c r="X5" s="43" t="str">
        <f>IF(C5="","",C5)</f>
        <v/>
      </c>
      <c r="Y5" s="43" t="str">
        <f t="shared" si="0"/>
        <v/>
      </c>
    </row>
    <row r="6" spans="1:36" ht="7.5" customHeight="1" x14ac:dyDescent="0.2">
      <c r="X6" s="44"/>
      <c r="Y6" s="44"/>
    </row>
    <row r="7" spans="1:36" s="48" customFormat="1" ht="21.95" customHeight="1" x14ac:dyDescent="0.35">
      <c r="A7" s="33"/>
      <c r="B7" s="33" t="s">
        <v>60</v>
      </c>
      <c r="C7" s="33"/>
      <c r="D7" s="45">
        <f>E7</f>
        <v>2024</v>
      </c>
      <c r="E7" s="91">
        <v>2024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46" t="s">
        <v>66</v>
      </c>
      <c r="R7" s="47"/>
      <c r="S7" s="47"/>
      <c r="T7" s="47"/>
    </row>
    <row r="8" spans="1:36" s="50" customFormat="1" ht="30" customHeight="1" x14ac:dyDescent="0.25">
      <c r="A8" s="34" t="s">
        <v>69</v>
      </c>
      <c r="B8" s="34" t="s">
        <v>0</v>
      </c>
      <c r="C8" s="34" t="s">
        <v>1</v>
      </c>
      <c r="D8" s="34" t="s">
        <v>65</v>
      </c>
      <c r="E8" s="49" t="s">
        <v>36</v>
      </c>
      <c r="F8" s="49" t="s">
        <v>37</v>
      </c>
      <c r="G8" s="49" t="s">
        <v>43</v>
      </c>
      <c r="H8" s="49" t="s">
        <v>38</v>
      </c>
      <c r="I8" s="49" t="s">
        <v>6</v>
      </c>
      <c r="J8" s="49" t="s">
        <v>39</v>
      </c>
      <c r="K8" s="49" t="s">
        <v>40</v>
      </c>
      <c r="L8" s="49" t="s">
        <v>41</v>
      </c>
      <c r="M8" s="49" t="s">
        <v>42</v>
      </c>
      <c r="N8" s="49" t="s">
        <v>44</v>
      </c>
      <c r="O8" s="49" t="s">
        <v>45</v>
      </c>
      <c r="P8" s="49" t="s">
        <v>46</v>
      </c>
    </row>
    <row r="9" spans="1:36" ht="15" customHeight="1" x14ac:dyDescent="0.25">
      <c r="A9" s="40" t="str">
        <f t="shared" ref="A9:A40" si="1">IF(ISBLANK(D9),B9&amp;" "&amp;C9,B9&amp;" "&amp;C9&amp;" "&amp;"-"&amp;" "&amp;TEXT(D9,"TT.MM.JJJJ"))</f>
        <v xml:space="preserve"> </v>
      </c>
      <c r="B9" s="69"/>
      <c r="C9" s="61"/>
      <c r="D9" s="39"/>
      <c r="E9" s="62"/>
      <c r="F9" s="62"/>
      <c r="G9" s="62"/>
      <c r="H9" s="2"/>
      <c r="I9" s="2"/>
      <c r="J9" s="2"/>
      <c r="K9" s="2"/>
      <c r="L9" s="2"/>
      <c r="M9" s="2"/>
      <c r="N9" s="2"/>
      <c r="O9" s="2"/>
      <c r="P9" s="62"/>
      <c r="Q9" s="81" t="s">
        <v>62</v>
      </c>
      <c r="R9" s="76"/>
      <c r="S9" s="76"/>
      <c r="T9" s="76"/>
      <c r="U9" s="38"/>
      <c r="V9" s="38"/>
      <c r="W9" s="38"/>
      <c r="X9" s="38"/>
    </row>
    <row r="10" spans="1:36" ht="15" customHeight="1" x14ac:dyDescent="0.25">
      <c r="A10" s="40" t="str">
        <f t="shared" si="1"/>
        <v xml:space="preserve"> </v>
      </c>
      <c r="B10" s="61"/>
      <c r="C10" s="63"/>
      <c r="D10" s="39"/>
      <c r="E10" s="4"/>
      <c r="F10" s="64"/>
      <c r="G10" s="64"/>
      <c r="H10" s="64"/>
      <c r="I10" s="4"/>
      <c r="J10" s="4"/>
      <c r="K10" s="4"/>
      <c r="L10" s="4"/>
      <c r="M10" s="4"/>
      <c r="N10" s="4"/>
      <c r="O10" s="4"/>
      <c r="P10" s="4"/>
      <c r="Q10" s="81" t="s">
        <v>63</v>
      </c>
      <c r="R10" s="76"/>
      <c r="S10" s="76"/>
      <c r="T10" s="76"/>
      <c r="U10" s="38"/>
      <c r="V10" s="38"/>
      <c r="W10" s="38"/>
      <c r="X10" s="38"/>
    </row>
    <row r="11" spans="1:36" ht="15" customHeight="1" x14ac:dyDescent="0.25">
      <c r="A11" s="40" t="str">
        <f t="shared" si="1"/>
        <v xml:space="preserve"> </v>
      </c>
      <c r="B11" s="1"/>
      <c r="C11" s="148"/>
      <c r="D11" s="39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81" t="s">
        <v>61</v>
      </c>
      <c r="R11" s="76"/>
      <c r="S11" s="76"/>
      <c r="T11" s="76"/>
    </row>
    <row r="12" spans="1:36" ht="15" customHeight="1" x14ac:dyDescent="0.2">
      <c r="A12" s="40" t="str">
        <f t="shared" si="1"/>
        <v xml:space="preserve"> </v>
      </c>
      <c r="B12" s="1"/>
      <c r="C12" s="5"/>
      <c r="D12" s="39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36" ht="15" customHeight="1" x14ac:dyDescent="0.2">
      <c r="A13" s="40" t="str">
        <f t="shared" si="1"/>
        <v xml:space="preserve"> </v>
      </c>
      <c r="B13" s="1"/>
      <c r="C13" s="5"/>
      <c r="D13" s="39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36" ht="15" customHeight="1" x14ac:dyDescent="0.2">
      <c r="A14" s="40" t="str">
        <f t="shared" si="1"/>
        <v xml:space="preserve"> </v>
      </c>
      <c r="B14" s="1"/>
      <c r="C14" s="5"/>
      <c r="D14" s="39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36" ht="15" customHeight="1" x14ac:dyDescent="0.2">
      <c r="A15" s="40" t="str">
        <f t="shared" si="1"/>
        <v xml:space="preserve"> </v>
      </c>
      <c r="B15" s="1"/>
      <c r="C15" s="5"/>
      <c r="D15" s="39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36" ht="15" customHeight="1" x14ac:dyDescent="0.2">
      <c r="A16" s="40" t="str">
        <f t="shared" si="1"/>
        <v xml:space="preserve"> </v>
      </c>
      <c r="B16" s="1"/>
      <c r="C16" s="5"/>
      <c r="D16" s="39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" customHeight="1" x14ac:dyDescent="0.2">
      <c r="A17" s="40" t="str">
        <f t="shared" si="1"/>
        <v xml:space="preserve"> </v>
      </c>
      <c r="B17" s="1"/>
      <c r="C17" s="5"/>
      <c r="D17" s="3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5" customHeight="1" x14ac:dyDescent="0.2">
      <c r="A18" s="40" t="str">
        <f t="shared" si="1"/>
        <v xml:space="preserve"> </v>
      </c>
      <c r="B18" s="1"/>
      <c r="C18" s="5"/>
      <c r="D18" s="39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5" customHeight="1" x14ac:dyDescent="0.2">
      <c r="A19" s="40" t="str">
        <f t="shared" si="1"/>
        <v xml:space="preserve"> </v>
      </c>
      <c r="B19" s="1"/>
      <c r="C19" s="5"/>
      <c r="D19" s="3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5" customHeight="1" x14ac:dyDescent="0.2">
      <c r="A20" s="40" t="str">
        <f t="shared" si="1"/>
        <v xml:space="preserve"> </v>
      </c>
      <c r="B20" s="1"/>
      <c r="C20" s="5"/>
      <c r="D20" s="39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5" customHeight="1" x14ac:dyDescent="0.2">
      <c r="A21" s="40" t="str">
        <f t="shared" si="1"/>
        <v xml:space="preserve"> </v>
      </c>
      <c r="B21" s="1"/>
      <c r="C21" s="5"/>
      <c r="D21" s="3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5" customHeight="1" x14ac:dyDescent="0.2">
      <c r="A22" s="40" t="str">
        <f t="shared" si="1"/>
        <v xml:space="preserve"> </v>
      </c>
      <c r="B22" s="1"/>
      <c r="C22" s="5"/>
      <c r="D22" s="39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5" customHeight="1" x14ac:dyDescent="0.2">
      <c r="A23" s="40" t="str">
        <f t="shared" si="1"/>
        <v xml:space="preserve"> </v>
      </c>
      <c r="B23" s="1"/>
      <c r="C23" s="5"/>
      <c r="D23" s="39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5" customHeight="1" x14ac:dyDescent="0.2">
      <c r="A24" s="40" t="str">
        <f t="shared" si="1"/>
        <v xml:space="preserve"> </v>
      </c>
      <c r="B24" s="1"/>
      <c r="C24" s="1"/>
      <c r="D24" s="3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5" customHeight="1" x14ac:dyDescent="0.2">
      <c r="A25" s="40" t="str">
        <f t="shared" si="1"/>
        <v xml:space="preserve"> </v>
      </c>
      <c r="B25" s="1"/>
      <c r="C25" s="5"/>
      <c r="D25" s="39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5" customHeight="1" x14ac:dyDescent="0.2">
      <c r="A26" s="40" t="str">
        <f t="shared" si="1"/>
        <v xml:space="preserve"> </v>
      </c>
      <c r="B26" s="1"/>
      <c r="C26" s="5"/>
      <c r="D26" s="39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" customHeight="1" x14ac:dyDescent="0.2">
      <c r="A27" s="40" t="str">
        <f t="shared" si="1"/>
        <v xml:space="preserve"> </v>
      </c>
      <c r="B27" s="1"/>
      <c r="C27" s="5"/>
      <c r="D27" s="3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5" customHeight="1" x14ac:dyDescent="0.2">
      <c r="A28" s="40" t="str">
        <f t="shared" si="1"/>
        <v xml:space="preserve"> </v>
      </c>
      <c r="B28" s="1"/>
      <c r="C28" s="5"/>
      <c r="D28" s="39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5" customHeight="1" x14ac:dyDescent="0.2">
      <c r="A29" s="40" t="str">
        <f t="shared" si="1"/>
        <v xml:space="preserve"> </v>
      </c>
      <c r="B29" s="1"/>
      <c r="C29" s="5"/>
      <c r="D29" s="39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5" customHeight="1" x14ac:dyDescent="0.2">
      <c r="A30" s="40" t="str">
        <f t="shared" si="1"/>
        <v xml:space="preserve"> </v>
      </c>
      <c r="B30" s="1"/>
      <c r="C30" s="5"/>
      <c r="D30" s="39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5" customHeight="1" x14ac:dyDescent="0.2">
      <c r="A31" s="40" t="str">
        <f t="shared" si="1"/>
        <v xml:space="preserve"> </v>
      </c>
      <c r="B31" s="5"/>
      <c r="C31" s="5"/>
      <c r="D31" s="39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5" customHeight="1" x14ac:dyDescent="0.2">
      <c r="A32" s="40" t="str">
        <f t="shared" si="1"/>
        <v xml:space="preserve"> </v>
      </c>
      <c r="B32" s="5"/>
      <c r="C32" s="5"/>
      <c r="D32" s="39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5" customHeight="1" x14ac:dyDescent="0.2">
      <c r="A33" s="40" t="str">
        <f t="shared" si="1"/>
        <v xml:space="preserve"> </v>
      </c>
      <c r="B33" s="5"/>
      <c r="C33" s="5"/>
      <c r="D33" s="39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" customHeight="1" x14ac:dyDescent="0.2">
      <c r="A34" s="40" t="str">
        <f t="shared" si="1"/>
        <v xml:space="preserve"> </v>
      </c>
      <c r="B34" s="5"/>
      <c r="C34" s="5"/>
      <c r="D34" s="39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5" customHeight="1" x14ac:dyDescent="0.2">
      <c r="A35" s="40" t="str">
        <f t="shared" si="1"/>
        <v xml:space="preserve"> </v>
      </c>
      <c r="B35" s="5"/>
      <c r="C35" s="1"/>
      <c r="D35" s="39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5" customHeight="1" x14ac:dyDescent="0.2">
      <c r="A36" s="40" t="str">
        <f t="shared" si="1"/>
        <v xml:space="preserve"> </v>
      </c>
      <c r="B36" s="5"/>
      <c r="C36" s="3"/>
      <c r="D36" s="39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5" customHeight="1" x14ac:dyDescent="0.2">
      <c r="A37" s="40" t="str">
        <f t="shared" si="1"/>
        <v xml:space="preserve"> </v>
      </c>
      <c r="B37" s="5"/>
      <c r="C37" s="3"/>
      <c r="D37" s="39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5" customHeight="1" x14ac:dyDescent="0.2">
      <c r="A38" s="40" t="str">
        <f t="shared" si="1"/>
        <v xml:space="preserve"> </v>
      </c>
      <c r="B38" s="5"/>
      <c r="C38" s="5"/>
      <c r="D38" s="39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5" customHeight="1" x14ac:dyDescent="0.2">
      <c r="A39" s="40" t="str">
        <f t="shared" si="1"/>
        <v xml:space="preserve"> </v>
      </c>
      <c r="B39" s="5"/>
      <c r="C39" s="5"/>
      <c r="D39" s="3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5" customHeight="1" x14ac:dyDescent="0.2">
      <c r="A40" s="40" t="str">
        <f t="shared" si="1"/>
        <v xml:space="preserve"> </v>
      </c>
      <c r="B40" s="5"/>
      <c r="C40" s="5"/>
      <c r="D40" s="39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5" customHeight="1" x14ac:dyDescent="0.2">
      <c r="A41" s="40" t="str">
        <f t="shared" ref="A41:A72" si="2">IF(ISBLANK(D41),B41&amp;" "&amp;C41,B41&amp;" "&amp;C41&amp;" "&amp;"-"&amp;" "&amp;TEXT(D41,"TT.MM.JJJJ"))</f>
        <v xml:space="preserve"> </v>
      </c>
      <c r="B41" s="5"/>
      <c r="C41" s="5"/>
      <c r="D41" s="39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5" customHeight="1" x14ac:dyDescent="0.2">
      <c r="A42" s="40" t="str">
        <f t="shared" si="2"/>
        <v xml:space="preserve"> </v>
      </c>
      <c r="B42" s="5"/>
      <c r="C42" s="5"/>
      <c r="D42" s="39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5" customHeight="1" x14ac:dyDescent="0.2">
      <c r="A43" s="40" t="str">
        <f t="shared" si="2"/>
        <v xml:space="preserve"> </v>
      </c>
      <c r="B43" s="5"/>
      <c r="C43" s="5"/>
      <c r="D43" s="39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5" customHeight="1" x14ac:dyDescent="0.2">
      <c r="A44" s="40" t="str">
        <f t="shared" si="2"/>
        <v xml:space="preserve"> </v>
      </c>
      <c r="B44" s="5"/>
      <c r="C44" s="5"/>
      <c r="D44" s="39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5" customHeight="1" x14ac:dyDescent="0.2">
      <c r="A45" s="40" t="str">
        <f t="shared" si="2"/>
        <v xml:space="preserve"> </v>
      </c>
      <c r="B45" s="5"/>
      <c r="C45" s="5"/>
      <c r="D45" s="39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5" customHeight="1" x14ac:dyDescent="0.2">
      <c r="A46" s="40" t="str">
        <f t="shared" si="2"/>
        <v xml:space="preserve"> </v>
      </c>
      <c r="B46" s="5"/>
      <c r="C46" s="5"/>
      <c r="D46" s="39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5" customHeight="1" x14ac:dyDescent="0.2">
      <c r="A47" s="40" t="str">
        <f t="shared" si="2"/>
        <v xml:space="preserve"> </v>
      </c>
      <c r="B47" s="5"/>
      <c r="C47" s="5"/>
      <c r="D47" s="39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5" customHeight="1" x14ac:dyDescent="0.2">
      <c r="A48" s="40" t="str">
        <f t="shared" si="2"/>
        <v xml:space="preserve"> </v>
      </c>
      <c r="B48" s="5"/>
      <c r="C48" s="5"/>
      <c r="D48" s="39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5" customHeight="1" x14ac:dyDescent="0.2">
      <c r="A49" s="40" t="str">
        <f t="shared" si="2"/>
        <v xml:space="preserve"> </v>
      </c>
      <c r="B49" s="5"/>
      <c r="C49" s="5"/>
      <c r="D49" s="3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5" customHeight="1" x14ac:dyDescent="0.2">
      <c r="A50" s="40" t="str">
        <f t="shared" si="2"/>
        <v xml:space="preserve"> </v>
      </c>
      <c r="B50" s="5"/>
      <c r="C50" s="1"/>
      <c r="D50" s="39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" customHeight="1" x14ac:dyDescent="0.2">
      <c r="A51" s="40" t="str">
        <f t="shared" si="2"/>
        <v xml:space="preserve"> </v>
      </c>
      <c r="B51" s="5"/>
      <c r="C51" s="5"/>
      <c r="D51" s="39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" customHeight="1" x14ac:dyDescent="0.2">
      <c r="A52" s="40" t="str">
        <f t="shared" si="2"/>
        <v xml:space="preserve"> </v>
      </c>
      <c r="B52" s="5"/>
      <c r="C52" s="5"/>
      <c r="D52" s="39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" customHeight="1" x14ac:dyDescent="0.2">
      <c r="A53" s="40" t="str">
        <f t="shared" si="2"/>
        <v xml:space="preserve"> </v>
      </c>
      <c r="B53" s="5"/>
      <c r="C53" s="5"/>
      <c r="D53" s="39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5" customHeight="1" x14ac:dyDescent="0.2">
      <c r="A54" s="40" t="str">
        <f t="shared" si="2"/>
        <v xml:space="preserve"> </v>
      </c>
      <c r="B54" s="5"/>
      <c r="C54" s="5"/>
      <c r="D54" s="39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5" customHeight="1" x14ac:dyDescent="0.2">
      <c r="A55" s="40" t="str">
        <f t="shared" si="2"/>
        <v xml:space="preserve"> </v>
      </c>
      <c r="B55" s="5"/>
      <c r="C55" s="5"/>
      <c r="D55" s="39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5" customHeight="1" x14ac:dyDescent="0.2">
      <c r="A56" s="40" t="str">
        <f t="shared" si="2"/>
        <v xml:space="preserve"> </v>
      </c>
      <c r="B56" s="5"/>
      <c r="C56" s="5"/>
      <c r="D56" s="39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5" customHeight="1" x14ac:dyDescent="0.2">
      <c r="A57" s="40" t="str">
        <f t="shared" si="2"/>
        <v xml:space="preserve"> </v>
      </c>
      <c r="B57" s="5"/>
      <c r="C57" s="5"/>
      <c r="D57" s="39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" customHeight="1" x14ac:dyDescent="0.2">
      <c r="A58" s="40" t="str">
        <f t="shared" si="2"/>
        <v xml:space="preserve"> </v>
      </c>
      <c r="B58" s="5"/>
      <c r="C58" s="5"/>
      <c r="D58" s="39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" customHeight="1" x14ac:dyDescent="0.2">
      <c r="A59" s="40" t="str">
        <f t="shared" si="2"/>
        <v xml:space="preserve"> </v>
      </c>
      <c r="B59" s="5"/>
      <c r="C59" s="5"/>
      <c r="D59" s="39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" customHeight="1" x14ac:dyDescent="0.2">
      <c r="A60" s="40" t="str">
        <f t="shared" si="2"/>
        <v xml:space="preserve"> </v>
      </c>
      <c r="B60" s="5"/>
      <c r="C60" s="5"/>
      <c r="D60" s="39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5" customHeight="1" x14ac:dyDescent="0.2">
      <c r="A61" s="40" t="str">
        <f t="shared" si="2"/>
        <v xml:space="preserve"> </v>
      </c>
      <c r="B61" s="5"/>
      <c r="C61" s="1"/>
      <c r="D61" s="39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5" customHeight="1" x14ac:dyDescent="0.2">
      <c r="A62" s="40" t="str">
        <f t="shared" si="2"/>
        <v xml:space="preserve"> </v>
      </c>
      <c r="B62" s="5"/>
      <c r="C62" s="3"/>
      <c r="D62" s="39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5" customHeight="1" x14ac:dyDescent="0.2">
      <c r="A63" s="40" t="str">
        <f t="shared" si="2"/>
        <v xml:space="preserve"> </v>
      </c>
      <c r="B63" s="5"/>
      <c r="C63" s="3"/>
      <c r="D63" s="39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5" customHeight="1" x14ac:dyDescent="0.2">
      <c r="A64" s="40" t="str">
        <f t="shared" si="2"/>
        <v xml:space="preserve"> </v>
      </c>
      <c r="B64" s="5"/>
      <c r="C64" s="5"/>
      <c r="D64" s="39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5" customHeight="1" x14ac:dyDescent="0.2">
      <c r="A65" s="40" t="str">
        <f t="shared" si="2"/>
        <v xml:space="preserve"> </v>
      </c>
      <c r="B65" s="5"/>
      <c r="C65" s="5"/>
      <c r="D65" s="39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5" customHeight="1" x14ac:dyDescent="0.2">
      <c r="A66" s="40" t="str">
        <f t="shared" si="2"/>
        <v xml:space="preserve"> </v>
      </c>
      <c r="B66" s="5"/>
      <c r="C66" s="5"/>
      <c r="D66" s="39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5" customHeight="1" x14ac:dyDescent="0.2">
      <c r="A67" s="40" t="str">
        <f t="shared" si="2"/>
        <v xml:space="preserve"> </v>
      </c>
      <c r="B67" s="5"/>
      <c r="C67" s="5"/>
      <c r="D67" s="39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5" customHeight="1" x14ac:dyDescent="0.2">
      <c r="A68" s="40" t="str">
        <f t="shared" si="2"/>
        <v xml:space="preserve"> </v>
      </c>
      <c r="B68" s="5"/>
      <c r="C68" s="5"/>
      <c r="D68" s="39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5" customHeight="1" x14ac:dyDescent="0.2">
      <c r="A69" s="40" t="str">
        <f t="shared" si="2"/>
        <v xml:space="preserve"> </v>
      </c>
      <c r="B69" s="5"/>
      <c r="C69" s="5"/>
      <c r="D69" s="3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5" customHeight="1" x14ac:dyDescent="0.2">
      <c r="A70" s="40" t="str">
        <f t="shared" si="2"/>
        <v xml:space="preserve"> </v>
      </c>
      <c r="B70" s="5"/>
      <c r="C70" s="5"/>
      <c r="D70" s="39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5" customHeight="1" x14ac:dyDescent="0.2">
      <c r="A71" s="40" t="str">
        <f t="shared" si="2"/>
        <v xml:space="preserve"> </v>
      </c>
      <c r="B71" s="5"/>
      <c r="C71" s="5"/>
      <c r="D71" s="39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5" customHeight="1" x14ac:dyDescent="0.2">
      <c r="A72" s="40" t="str">
        <f t="shared" si="2"/>
        <v xml:space="preserve"> </v>
      </c>
      <c r="B72" s="5"/>
      <c r="C72" s="5"/>
      <c r="D72" s="39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5" customHeight="1" x14ac:dyDescent="0.2">
      <c r="A73" s="40" t="str">
        <f t="shared" ref="A73:A104" si="3">IF(ISBLANK(D73),B73&amp;" "&amp;C73,B73&amp;" "&amp;C73&amp;" "&amp;"-"&amp;" "&amp;TEXT(D73,"TT.MM.JJJJ"))</f>
        <v xml:space="preserve"> </v>
      </c>
      <c r="B73" s="5"/>
      <c r="C73" s="5"/>
      <c r="D73" s="39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5" customHeight="1" x14ac:dyDescent="0.2">
      <c r="A74" s="40" t="str">
        <f t="shared" si="3"/>
        <v xml:space="preserve"> </v>
      </c>
      <c r="B74" s="5"/>
      <c r="C74" s="5"/>
      <c r="D74" s="39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5" customHeight="1" x14ac:dyDescent="0.2">
      <c r="A75" s="40" t="str">
        <f t="shared" si="3"/>
        <v xml:space="preserve"> </v>
      </c>
      <c r="B75" s="5"/>
      <c r="C75" s="5"/>
      <c r="D75" s="39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5" customHeight="1" x14ac:dyDescent="0.2">
      <c r="A76" s="40" t="str">
        <f t="shared" si="3"/>
        <v xml:space="preserve"> </v>
      </c>
      <c r="B76" s="5"/>
      <c r="C76" s="1"/>
      <c r="D76" s="39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5" customHeight="1" x14ac:dyDescent="0.2">
      <c r="A77" s="40" t="str">
        <f t="shared" si="3"/>
        <v xml:space="preserve"> </v>
      </c>
      <c r="B77" s="5"/>
      <c r="C77" s="5"/>
      <c r="D77" s="39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5" customHeight="1" x14ac:dyDescent="0.2">
      <c r="A78" s="40" t="str">
        <f t="shared" si="3"/>
        <v xml:space="preserve"> </v>
      </c>
      <c r="B78" s="5"/>
      <c r="C78" s="5"/>
      <c r="D78" s="39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5" customHeight="1" x14ac:dyDescent="0.2">
      <c r="A79" s="40" t="str">
        <f t="shared" si="3"/>
        <v xml:space="preserve"> </v>
      </c>
      <c r="B79" s="5"/>
      <c r="C79" s="5"/>
      <c r="D79" s="39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5" customHeight="1" x14ac:dyDescent="0.2">
      <c r="A80" s="40" t="str">
        <f t="shared" si="3"/>
        <v xml:space="preserve"> </v>
      </c>
      <c r="B80" s="5"/>
      <c r="C80" s="5"/>
      <c r="D80" s="39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5" customHeight="1" x14ac:dyDescent="0.2">
      <c r="A81" s="40" t="str">
        <f t="shared" si="3"/>
        <v xml:space="preserve"> </v>
      </c>
      <c r="B81" s="5"/>
      <c r="C81" s="5"/>
      <c r="D81" s="39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5" customHeight="1" x14ac:dyDescent="0.2">
      <c r="A82" s="40" t="str">
        <f t="shared" si="3"/>
        <v xml:space="preserve"> </v>
      </c>
      <c r="B82" s="5"/>
      <c r="C82" s="5"/>
      <c r="D82" s="39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5" customHeight="1" x14ac:dyDescent="0.2">
      <c r="A83" s="40" t="str">
        <f t="shared" si="3"/>
        <v xml:space="preserve"> </v>
      </c>
      <c r="B83" s="5"/>
      <c r="C83" s="5"/>
      <c r="D83" s="39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5" customHeight="1" x14ac:dyDescent="0.2">
      <c r="A84" s="40" t="str">
        <f t="shared" si="3"/>
        <v xml:space="preserve"> </v>
      </c>
      <c r="B84" s="5"/>
      <c r="C84" s="5"/>
      <c r="D84" s="39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5" customHeight="1" x14ac:dyDescent="0.2">
      <c r="A85" s="40" t="str">
        <f t="shared" si="3"/>
        <v xml:space="preserve"> </v>
      </c>
      <c r="B85" s="5"/>
      <c r="C85" s="5"/>
      <c r="D85" s="39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5" customHeight="1" x14ac:dyDescent="0.2">
      <c r="A86" s="40" t="str">
        <f t="shared" si="3"/>
        <v xml:space="preserve"> </v>
      </c>
      <c r="B86" s="5"/>
      <c r="C86" s="5"/>
      <c r="D86" s="39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5" customHeight="1" x14ac:dyDescent="0.2">
      <c r="A87" s="40" t="str">
        <f t="shared" si="3"/>
        <v xml:space="preserve"> </v>
      </c>
      <c r="B87" s="5"/>
      <c r="C87" s="5"/>
      <c r="D87" s="39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5" customHeight="1" x14ac:dyDescent="0.2">
      <c r="A88" s="40" t="str">
        <f t="shared" si="3"/>
        <v xml:space="preserve"> </v>
      </c>
      <c r="B88" s="5"/>
      <c r="C88" s="3"/>
      <c r="D88" s="39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5" customHeight="1" x14ac:dyDescent="0.2">
      <c r="A89" s="40" t="str">
        <f t="shared" si="3"/>
        <v xml:space="preserve"> </v>
      </c>
      <c r="B89" s="5"/>
      <c r="C89" s="3"/>
      <c r="D89" s="3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5" customHeight="1" x14ac:dyDescent="0.2">
      <c r="A90" s="40" t="str">
        <f t="shared" si="3"/>
        <v xml:space="preserve"> </v>
      </c>
      <c r="B90" s="5"/>
      <c r="C90" s="5"/>
      <c r="D90" s="39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5" customHeight="1" x14ac:dyDescent="0.2">
      <c r="A91" s="40" t="str">
        <f t="shared" si="3"/>
        <v xml:space="preserve"> </v>
      </c>
      <c r="B91" s="5"/>
      <c r="C91" s="5"/>
      <c r="D91" s="39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5" customHeight="1" x14ac:dyDescent="0.2">
      <c r="A92" s="40" t="str">
        <f t="shared" si="3"/>
        <v xml:space="preserve"> </v>
      </c>
      <c r="B92" s="5"/>
      <c r="C92" s="5"/>
      <c r="D92" s="39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5" customHeight="1" x14ac:dyDescent="0.2">
      <c r="A93" s="40" t="str">
        <f t="shared" si="3"/>
        <v xml:space="preserve"> </v>
      </c>
      <c r="B93" s="5"/>
      <c r="C93" s="5"/>
      <c r="D93" s="39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5" customHeight="1" x14ac:dyDescent="0.2">
      <c r="A94" s="40" t="str">
        <f t="shared" si="3"/>
        <v xml:space="preserve"> </v>
      </c>
      <c r="B94" s="5"/>
      <c r="C94" s="5"/>
      <c r="D94" s="39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5" customHeight="1" x14ac:dyDescent="0.2">
      <c r="A95" s="40" t="str">
        <f t="shared" si="3"/>
        <v xml:space="preserve"> </v>
      </c>
      <c r="B95" s="5"/>
      <c r="C95" s="5"/>
      <c r="D95" s="39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5" customHeight="1" x14ac:dyDescent="0.2">
      <c r="A96" s="40" t="str">
        <f t="shared" si="3"/>
        <v xml:space="preserve"> </v>
      </c>
      <c r="B96" s="5"/>
      <c r="C96" s="5"/>
      <c r="D96" s="39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15" customHeight="1" x14ac:dyDescent="0.2">
      <c r="A97" s="40" t="str">
        <f t="shared" si="3"/>
        <v xml:space="preserve"> </v>
      </c>
      <c r="B97" s="5"/>
      <c r="C97" s="5"/>
      <c r="D97" s="39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15" customHeight="1" x14ac:dyDescent="0.2">
      <c r="A98" s="40" t="str">
        <f t="shared" si="3"/>
        <v xml:space="preserve"> </v>
      </c>
      <c r="B98" s="5"/>
      <c r="C98" s="5"/>
      <c r="D98" s="39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15" customHeight="1" x14ac:dyDescent="0.2">
      <c r="A99" s="40" t="str">
        <f t="shared" si="3"/>
        <v xml:space="preserve"> </v>
      </c>
      <c r="B99" s="5"/>
      <c r="C99" s="5"/>
      <c r="D99" s="3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15" customHeight="1" x14ac:dyDescent="0.2">
      <c r="A100" s="40" t="str">
        <f t="shared" si="3"/>
        <v xml:space="preserve"> </v>
      </c>
      <c r="B100" s="5"/>
      <c r="C100" s="5"/>
      <c r="D100" s="39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15" customHeight="1" x14ac:dyDescent="0.2">
      <c r="A101" s="40" t="str">
        <f t="shared" si="3"/>
        <v xml:space="preserve"> </v>
      </c>
      <c r="B101" s="5"/>
      <c r="C101" s="5"/>
      <c r="D101" s="39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15" customHeight="1" x14ac:dyDescent="0.2">
      <c r="A102" s="40" t="str">
        <f t="shared" si="3"/>
        <v xml:space="preserve"> </v>
      </c>
      <c r="B102" s="5"/>
      <c r="C102" s="1"/>
      <c r="D102" s="39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15" customHeight="1" x14ac:dyDescent="0.2">
      <c r="A103" s="40" t="str">
        <f t="shared" si="3"/>
        <v xml:space="preserve"> </v>
      </c>
      <c r="B103" s="5"/>
      <c r="C103" s="5"/>
      <c r="D103" s="39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5" customHeight="1" x14ac:dyDescent="0.2">
      <c r="A104" s="40" t="str">
        <f t="shared" si="3"/>
        <v xml:space="preserve"> </v>
      </c>
      <c r="B104" s="5"/>
      <c r="C104" s="5"/>
      <c r="D104" s="39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5" customHeight="1" x14ac:dyDescent="0.2">
      <c r="A105" s="40" t="str">
        <f t="shared" ref="A105:A108" si="4">IF(ISBLANK(D105),B105&amp;" "&amp;C105,B105&amp;" "&amp;C105&amp;" "&amp;"-"&amp;" "&amp;TEXT(D105,"TT.MM.JJJJ"))</f>
        <v xml:space="preserve"> </v>
      </c>
      <c r="B105" s="5"/>
      <c r="C105" s="5"/>
      <c r="D105" s="39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5" customHeight="1" x14ac:dyDescent="0.2">
      <c r="A106" s="40" t="str">
        <f t="shared" si="4"/>
        <v xml:space="preserve"> </v>
      </c>
      <c r="B106" s="5"/>
      <c r="C106" s="5"/>
      <c r="D106" s="39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5" customHeight="1" x14ac:dyDescent="0.2">
      <c r="A107" s="40" t="str">
        <f t="shared" si="4"/>
        <v xml:space="preserve"> </v>
      </c>
      <c r="B107" s="5"/>
      <c r="C107" s="5"/>
      <c r="D107" s="39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5" customHeight="1" x14ac:dyDescent="0.2">
      <c r="A108" s="40" t="str">
        <f t="shared" si="4"/>
        <v xml:space="preserve"> </v>
      </c>
      <c r="B108" s="5"/>
      <c r="C108" s="5"/>
      <c r="D108" s="39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x14ac:dyDescent="0.2">
      <c r="A109" s="35"/>
      <c r="B109" s="51"/>
      <c r="C109" s="35"/>
      <c r="D109" s="35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32" spans="1:4" x14ac:dyDescent="0.2">
      <c r="A132" s="11"/>
      <c r="B132" s="11"/>
      <c r="C132" s="11"/>
      <c r="D132" s="11"/>
    </row>
  </sheetData>
  <sheetProtection sheet="1" objects="1" scenarios="1"/>
  <mergeCells count="13">
    <mergeCell ref="Q9:T9"/>
    <mergeCell ref="Q10:T10"/>
    <mergeCell ref="Q11:T11"/>
    <mergeCell ref="N3:T3"/>
    <mergeCell ref="N4:T4"/>
    <mergeCell ref="N5:T5"/>
    <mergeCell ref="E7:P7"/>
    <mergeCell ref="K3:M3"/>
    <mergeCell ref="K4:M4"/>
    <mergeCell ref="K5:M5"/>
    <mergeCell ref="C3:I3"/>
    <mergeCell ref="C4:I4"/>
    <mergeCell ref="C5:I5"/>
  </mergeCells>
  <pageMargins left="0.23622047244094491" right="0.23622047244094491" top="0.74803149606299213" bottom="0.74803149606299213" header="0.31496062992125984" footer="0.31496062992125984"/>
  <pageSetup paperSize="9" scale="80" fitToWidth="0" orientation="landscape" r:id="rId1"/>
  <ignoredErrors>
    <ignoredError sqref="D7 X6:Y6 X4:X5 X3:Y3 Y4:Y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Hilfstabelle!$Y$5:$Y$18</xm:f>
          </x14:formula1>
          <xm:sqref>E7:P7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tabSelected="1" workbookViewId="0">
      <selection activeCell="B21" sqref="B21"/>
    </sheetView>
  </sheetViews>
  <sheetFormatPr baseColWidth="10" defaultColWidth="11.42578125" defaultRowHeight="14.25" x14ac:dyDescent="0.2"/>
  <cols>
    <col min="1" max="1" width="38.7109375" style="36" customWidth="1"/>
    <col min="2" max="32" width="3.140625" style="36" customWidth="1"/>
    <col min="33" max="33" width="12.7109375" style="36" customWidth="1"/>
    <col min="34" max="34" width="11.42578125" style="36" customWidth="1"/>
    <col min="35" max="35" width="17" style="36" customWidth="1"/>
    <col min="36" max="36" width="15.7109375" style="36" customWidth="1"/>
    <col min="37" max="37" width="14.42578125" style="36" bestFit="1" customWidth="1"/>
    <col min="38" max="16384" width="11.42578125" style="36"/>
  </cols>
  <sheetData>
    <row r="1" spans="1:37" ht="20.25" x14ac:dyDescent="0.3">
      <c r="A1" s="111" t="s">
        <v>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37" ht="7.5" customHeight="1" x14ac:dyDescent="0.3">
      <c r="A2" s="52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7" ht="15" x14ac:dyDescent="0.25">
      <c r="A3" s="42" t="s">
        <v>55</v>
      </c>
      <c r="B3" s="112" t="str">
        <f>'Übersicht Mitarbeitende'!X3</f>
        <v/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4"/>
      <c r="T3" s="92" t="s">
        <v>57</v>
      </c>
      <c r="U3" s="93"/>
      <c r="V3" s="93"/>
      <c r="W3" s="93"/>
      <c r="X3" s="94"/>
      <c r="Y3" s="118" t="str">
        <f>'Übersicht Mitarbeitende'!Y3</f>
        <v/>
      </c>
      <c r="Z3" s="93"/>
      <c r="AA3" s="93"/>
      <c r="AB3" s="93"/>
      <c r="AC3" s="93"/>
      <c r="AD3" s="93"/>
      <c r="AE3" s="93"/>
      <c r="AF3" s="93"/>
      <c r="AG3" s="93"/>
      <c r="AH3" s="93"/>
      <c r="AI3" s="94"/>
    </row>
    <row r="4" spans="1:37" ht="15" x14ac:dyDescent="0.25">
      <c r="A4" s="73" t="s">
        <v>85</v>
      </c>
      <c r="B4" s="115" t="str">
        <f>'Übersicht Mitarbeitende'!X4</f>
        <v/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7"/>
      <c r="T4" s="92" t="s">
        <v>58</v>
      </c>
      <c r="U4" s="93"/>
      <c r="V4" s="93"/>
      <c r="W4" s="93"/>
      <c r="X4" s="94"/>
      <c r="Y4" s="121" t="str">
        <f>'Übersicht Mitarbeitende'!Y4</f>
        <v/>
      </c>
      <c r="Z4" s="93"/>
      <c r="AA4" s="93"/>
      <c r="AB4" s="93"/>
      <c r="AC4" s="93"/>
      <c r="AD4" s="93"/>
      <c r="AE4" s="93"/>
      <c r="AF4" s="93"/>
      <c r="AG4" s="93"/>
      <c r="AH4" s="93"/>
      <c r="AI4" s="94"/>
    </row>
    <row r="5" spans="1:37" ht="15" x14ac:dyDescent="0.25">
      <c r="A5" s="42" t="s">
        <v>56</v>
      </c>
      <c r="B5" s="118" t="str">
        <f>'Übersicht Mitarbeitende'!X5</f>
        <v/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20"/>
      <c r="T5" s="92" t="s">
        <v>59</v>
      </c>
      <c r="U5" s="93"/>
      <c r="V5" s="93"/>
      <c r="W5" s="93"/>
      <c r="X5" s="94"/>
      <c r="Y5" s="118" t="str">
        <f>'Übersicht Mitarbeitende'!Y5</f>
        <v/>
      </c>
      <c r="Z5" s="93"/>
      <c r="AA5" s="93"/>
      <c r="AB5" s="93"/>
      <c r="AC5" s="93"/>
      <c r="AD5" s="93"/>
      <c r="AE5" s="93"/>
      <c r="AF5" s="93"/>
      <c r="AG5" s="93"/>
      <c r="AH5" s="93"/>
      <c r="AI5" s="94"/>
    </row>
    <row r="6" spans="1:37" ht="7.5" customHeight="1" x14ac:dyDescent="0.2"/>
    <row r="7" spans="1:37" s="48" customFormat="1" ht="21.95" customHeight="1" x14ac:dyDescent="0.35">
      <c r="A7" s="33" t="str">
        <f>"Januar"&amp;" "&amp;'Übersicht Mitarbeitende'!D7</f>
        <v>Januar 2024</v>
      </c>
      <c r="B7" s="110" t="s">
        <v>21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33"/>
    </row>
    <row r="8" spans="1:37" s="50" customFormat="1" ht="30" customHeight="1" x14ac:dyDescent="0.25">
      <c r="A8" s="34" t="s">
        <v>67</v>
      </c>
      <c r="B8" s="49">
        <v>1</v>
      </c>
      <c r="C8" s="49">
        <v>2</v>
      </c>
      <c r="D8" s="49">
        <v>3</v>
      </c>
      <c r="E8" s="49">
        <v>4</v>
      </c>
      <c r="F8" s="49">
        <v>5</v>
      </c>
      <c r="G8" s="49">
        <v>6</v>
      </c>
      <c r="H8" s="49">
        <v>7</v>
      </c>
      <c r="I8" s="49">
        <v>8</v>
      </c>
      <c r="J8" s="49">
        <v>9</v>
      </c>
      <c r="K8" s="49">
        <v>10</v>
      </c>
      <c r="L8" s="49">
        <v>11</v>
      </c>
      <c r="M8" s="49">
        <v>12</v>
      </c>
      <c r="N8" s="49">
        <v>13</v>
      </c>
      <c r="O8" s="49">
        <v>14</v>
      </c>
      <c r="P8" s="49">
        <v>15</v>
      </c>
      <c r="Q8" s="49">
        <v>16</v>
      </c>
      <c r="R8" s="49">
        <v>17</v>
      </c>
      <c r="S8" s="49">
        <v>18</v>
      </c>
      <c r="T8" s="49">
        <v>19</v>
      </c>
      <c r="U8" s="49">
        <v>20</v>
      </c>
      <c r="V8" s="49">
        <v>21</v>
      </c>
      <c r="W8" s="49">
        <v>22</v>
      </c>
      <c r="X8" s="49">
        <v>23</v>
      </c>
      <c r="Y8" s="49">
        <v>24</v>
      </c>
      <c r="Z8" s="49">
        <v>25</v>
      </c>
      <c r="AA8" s="49">
        <v>26</v>
      </c>
      <c r="AB8" s="49">
        <v>27</v>
      </c>
      <c r="AC8" s="49">
        <v>28</v>
      </c>
      <c r="AD8" s="49">
        <v>29</v>
      </c>
      <c r="AE8" s="49">
        <v>30</v>
      </c>
      <c r="AF8" s="49">
        <v>31</v>
      </c>
      <c r="AG8" s="53" t="s">
        <v>14</v>
      </c>
      <c r="AH8" s="54" t="s">
        <v>22</v>
      </c>
      <c r="AI8" s="55" t="s">
        <v>2</v>
      </c>
      <c r="AJ8" s="56" t="s">
        <v>34</v>
      </c>
    </row>
    <row r="9" spans="1:37" ht="15" customHeight="1" x14ac:dyDescent="0.25">
      <c r="A9" s="60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7">
        <f>COUNTIF(B9:AF9,"X")</f>
        <v>0</v>
      </c>
      <c r="AH9" s="6">
        <v>25</v>
      </c>
      <c r="AI9" s="9">
        <f>SUM(AG9*AH9)</f>
        <v>0</v>
      </c>
      <c r="AJ9" s="65" t="s">
        <v>78</v>
      </c>
      <c r="AK9" s="11"/>
    </row>
    <row r="10" spans="1:37" ht="15" customHeight="1" x14ac:dyDescent="0.25">
      <c r="A10" s="6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7">
        <f t="shared" ref="AG10:AG45" si="0">COUNTIF(B10:AF10,"X")</f>
        <v>0</v>
      </c>
      <c r="AH10" s="6">
        <v>25</v>
      </c>
      <c r="AI10" s="9">
        <f t="shared" ref="AI10:AI25" si="1">SUM(AG10*AH10)</f>
        <v>0</v>
      </c>
      <c r="AJ10" s="41" t="s">
        <v>68</v>
      </c>
      <c r="AK10" s="11"/>
    </row>
    <row r="11" spans="1:37" ht="15" customHeight="1" x14ac:dyDescent="0.25">
      <c r="A11" s="6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7">
        <f t="shared" si="0"/>
        <v>0</v>
      </c>
      <c r="AH11" s="6">
        <v>25</v>
      </c>
      <c r="AI11" s="9">
        <f t="shared" si="1"/>
        <v>0</v>
      </c>
      <c r="AJ11" s="65" t="s">
        <v>79</v>
      </c>
      <c r="AK11" s="11"/>
    </row>
    <row r="12" spans="1:37" ht="15" customHeight="1" x14ac:dyDescent="0.25">
      <c r="A12" s="60"/>
      <c r="B12" s="4"/>
      <c r="C12" s="4"/>
      <c r="D12" s="4"/>
      <c r="E12" s="4"/>
      <c r="F12" s="4"/>
      <c r="G12" s="4"/>
      <c r="H12" s="4"/>
      <c r="I12" s="4"/>
      <c r="J12" s="4"/>
      <c r="K12" s="68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7">
        <f t="shared" si="0"/>
        <v>0</v>
      </c>
      <c r="AH12" s="6">
        <v>25</v>
      </c>
      <c r="AI12" s="9">
        <f t="shared" si="1"/>
        <v>0</v>
      </c>
      <c r="AJ12" s="66"/>
      <c r="AK12" s="11"/>
    </row>
    <row r="13" spans="1:37" ht="15" customHeight="1" x14ac:dyDescent="0.25">
      <c r="A13" s="6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7">
        <f t="shared" si="0"/>
        <v>0</v>
      </c>
      <c r="AH13" s="6">
        <v>25</v>
      </c>
      <c r="AI13" s="9">
        <f t="shared" si="1"/>
        <v>0</v>
      </c>
      <c r="AK13" s="11"/>
    </row>
    <row r="14" spans="1:37" ht="15" customHeight="1" x14ac:dyDescent="0.25">
      <c r="A14" s="6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7">
        <f t="shared" si="0"/>
        <v>0</v>
      </c>
      <c r="AH14" s="6">
        <v>25</v>
      </c>
      <c r="AI14" s="9">
        <f t="shared" si="1"/>
        <v>0</v>
      </c>
    </row>
    <row r="15" spans="1:37" ht="15" customHeight="1" x14ac:dyDescent="0.25">
      <c r="A15" s="60"/>
      <c r="B15" s="4"/>
      <c r="C15" s="149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7">
        <f t="shared" si="0"/>
        <v>0</v>
      </c>
      <c r="AH15" s="6">
        <v>25</v>
      </c>
      <c r="AI15" s="9">
        <f t="shared" si="1"/>
        <v>0</v>
      </c>
    </row>
    <row r="16" spans="1:37" ht="15" customHeight="1" x14ac:dyDescent="0.25">
      <c r="A16" s="6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7">
        <f t="shared" si="0"/>
        <v>0</v>
      </c>
      <c r="AH16" s="6">
        <v>25</v>
      </c>
      <c r="AI16" s="9">
        <f t="shared" si="1"/>
        <v>0</v>
      </c>
    </row>
    <row r="17" spans="1:35" ht="15" customHeight="1" x14ac:dyDescent="0.25">
      <c r="A17" s="6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7">
        <f t="shared" si="0"/>
        <v>0</v>
      </c>
      <c r="AH17" s="6">
        <v>25</v>
      </c>
      <c r="AI17" s="9">
        <f t="shared" si="1"/>
        <v>0</v>
      </c>
    </row>
    <row r="18" spans="1:35" ht="15" customHeight="1" x14ac:dyDescent="0.25">
      <c r="A18" s="6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7">
        <f t="shared" si="0"/>
        <v>0</v>
      </c>
      <c r="AH18" s="6">
        <v>25</v>
      </c>
      <c r="AI18" s="9">
        <f t="shared" si="1"/>
        <v>0</v>
      </c>
    </row>
    <row r="19" spans="1:35" ht="15" customHeight="1" x14ac:dyDescent="0.25">
      <c r="A19" s="6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7">
        <f t="shared" si="0"/>
        <v>0</v>
      </c>
      <c r="AH19" s="6">
        <v>25</v>
      </c>
      <c r="AI19" s="9">
        <f t="shared" si="1"/>
        <v>0</v>
      </c>
    </row>
    <row r="20" spans="1:35" ht="15" customHeight="1" x14ac:dyDescent="0.25">
      <c r="A20" s="6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7">
        <f t="shared" si="0"/>
        <v>0</v>
      </c>
      <c r="AH20" s="6">
        <v>25</v>
      </c>
      <c r="AI20" s="9">
        <f t="shared" si="1"/>
        <v>0</v>
      </c>
    </row>
    <row r="21" spans="1:35" ht="15" customHeight="1" x14ac:dyDescent="0.25">
      <c r="A21" s="6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7">
        <f t="shared" si="0"/>
        <v>0</v>
      </c>
      <c r="AH21" s="6">
        <v>25</v>
      </c>
      <c r="AI21" s="9">
        <f t="shared" si="1"/>
        <v>0</v>
      </c>
    </row>
    <row r="22" spans="1:35" ht="15" customHeight="1" x14ac:dyDescent="0.25">
      <c r="A22" s="6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7">
        <f t="shared" si="0"/>
        <v>0</v>
      </c>
      <c r="AH22" s="6">
        <v>25</v>
      </c>
      <c r="AI22" s="9">
        <f t="shared" si="1"/>
        <v>0</v>
      </c>
    </row>
    <row r="23" spans="1:35" ht="15" customHeight="1" x14ac:dyDescent="0.25">
      <c r="A23" s="6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7">
        <f t="shared" si="0"/>
        <v>0</v>
      </c>
      <c r="AH23" s="6">
        <v>25</v>
      </c>
      <c r="AI23" s="9">
        <f t="shared" si="1"/>
        <v>0</v>
      </c>
    </row>
    <row r="24" spans="1:35" ht="15" customHeight="1" x14ac:dyDescent="0.25">
      <c r="A24" s="6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7">
        <f t="shared" si="0"/>
        <v>0</v>
      </c>
      <c r="AH24" s="6">
        <v>25</v>
      </c>
      <c r="AI24" s="9">
        <f t="shared" si="1"/>
        <v>0</v>
      </c>
    </row>
    <row r="25" spans="1:35" ht="15" customHeight="1" x14ac:dyDescent="0.25">
      <c r="A25" s="6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7">
        <f t="shared" si="0"/>
        <v>0</v>
      </c>
      <c r="AH25" s="6">
        <v>25</v>
      </c>
      <c r="AI25" s="9">
        <f t="shared" si="1"/>
        <v>0</v>
      </c>
    </row>
    <row r="26" spans="1:35" ht="15" customHeight="1" x14ac:dyDescent="0.25">
      <c r="A26" s="6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7">
        <f t="shared" si="0"/>
        <v>0</v>
      </c>
      <c r="AH26" s="6">
        <v>25</v>
      </c>
      <c r="AI26" s="9">
        <f t="shared" ref="AI26:AI45" si="2">SUM(AG26*AH26)</f>
        <v>0</v>
      </c>
    </row>
    <row r="27" spans="1:35" ht="15" customHeight="1" x14ac:dyDescent="0.25">
      <c r="A27" s="6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7">
        <f t="shared" si="0"/>
        <v>0</v>
      </c>
      <c r="AH27" s="6">
        <v>25</v>
      </c>
      <c r="AI27" s="9">
        <f t="shared" si="2"/>
        <v>0</v>
      </c>
    </row>
    <row r="28" spans="1:35" ht="15" customHeight="1" x14ac:dyDescent="0.25">
      <c r="A28" s="6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7">
        <f t="shared" si="0"/>
        <v>0</v>
      </c>
      <c r="AH28" s="6">
        <v>25</v>
      </c>
      <c r="AI28" s="9">
        <f t="shared" si="2"/>
        <v>0</v>
      </c>
    </row>
    <row r="29" spans="1:35" ht="15" customHeight="1" x14ac:dyDescent="0.25">
      <c r="A29" s="6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7">
        <f t="shared" si="0"/>
        <v>0</v>
      </c>
      <c r="AH29" s="6">
        <v>25</v>
      </c>
      <c r="AI29" s="9">
        <f t="shared" si="2"/>
        <v>0</v>
      </c>
    </row>
    <row r="30" spans="1:35" ht="15" customHeight="1" x14ac:dyDescent="0.25">
      <c r="A30" s="6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7">
        <f t="shared" si="0"/>
        <v>0</v>
      </c>
      <c r="AH30" s="6">
        <v>25</v>
      </c>
      <c r="AI30" s="9">
        <f t="shared" si="2"/>
        <v>0</v>
      </c>
    </row>
    <row r="31" spans="1:35" ht="15" customHeight="1" x14ac:dyDescent="0.25">
      <c r="A31" s="6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7">
        <f t="shared" si="0"/>
        <v>0</v>
      </c>
      <c r="AH31" s="6">
        <v>25</v>
      </c>
      <c r="AI31" s="9">
        <f t="shared" si="2"/>
        <v>0</v>
      </c>
    </row>
    <row r="32" spans="1:35" ht="15" customHeight="1" x14ac:dyDescent="0.25">
      <c r="A32" s="6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7">
        <f t="shared" si="0"/>
        <v>0</v>
      </c>
      <c r="AH32" s="6">
        <v>25</v>
      </c>
      <c r="AI32" s="9">
        <f t="shared" si="2"/>
        <v>0</v>
      </c>
    </row>
    <row r="33" spans="1:35" ht="15" customHeight="1" x14ac:dyDescent="0.25">
      <c r="A33" s="6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7">
        <f t="shared" si="0"/>
        <v>0</v>
      </c>
      <c r="AH33" s="6">
        <v>25</v>
      </c>
      <c r="AI33" s="9">
        <f t="shared" si="2"/>
        <v>0</v>
      </c>
    </row>
    <row r="34" spans="1:35" ht="15" customHeight="1" x14ac:dyDescent="0.25">
      <c r="A34" s="6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">
        <f t="shared" si="0"/>
        <v>0</v>
      </c>
      <c r="AH34" s="6">
        <v>25</v>
      </c>
      <c r="AI34" s="9">
        <f t="shared" si="2"/>
        <v>0</v>
      </c>
    </row>
    <row r="35" spans="1:35" ht="15" customHeight="1" x14ac:dyDescent="0.25">
      <c r="A35" s="6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7">
        <f t="shared" si="0"/>
        <v>0</v>
      </c>
      <c r="AH35" s="6">
        <v>25</v>
      </c>
      <c r="AI35" s="9">
        <f t="shared" si="2"/>
        <v>0</v>
      </c>
    </row>
    <row r="36" spans="1:35" ht="15" customHeight="1" x14ac:dyDescent="0.25">
      <c r="A36" s="6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7">
        <f t="shared" si="0"/>
        <v>0</v>
      </c>
      <c r="AH36" s="6">
        <v>25</v>
      </c>
      <c r="AI36" s="9">
        <f t="shared" si="2"/>
        <v>0</v>
      </c>
    </row>
    <row r="37" spans="1:35" ht="15" customHeight="1" x14ac:dyDescent="0.25">
      <c r="A37" s="6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7">
        <f t="shared" si="0"/>
        <v>0</v>
      </c>
      <c r="AH37" s="6">
        <v>25</v>
      </c>
      <c r="AI37" s="9">
        <f t="shared" si="2"/>
        <v>0</v>
      </c>
    </row>
    <row r="38" spans="1:35" ht="15" customHeight="1" x14ac:dyDescent="0.25">
      <c r="A38" s="6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7">
        <f t="shared" si="0"/>
        <v>0</v>
      </c>
      <c r="AH38" s="6">
        <v>25</v>
      </c>
      <c r="AI38" s="9">
        <f t="shared" si="2"/>
        <v>0</v>
      </c>
    </row>
    <row r="39" spans="1:35" ht="15" customHeight="1" x14ac:dyDescent="0.25">
      <c r="A39" s="6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7">
        <f t="shared" si="0"/>
        <v>0</v>
      </c>
      <c r="AH39" s="6">
        <v>25</v>
      </c>
      <c r="AI39" s="9">
        <f t="shared" si="2"/>
        <v>0</v>
      </c>
    </row>
    <row r="40" spans="1:35" ht="15" customHeight="1" x14ac:dyDescent="0.25">
      <c r="A40" s="6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7">
        <f t="shared" si="0"/>
        <v>0</v>
      </c>
      <c r="AH40" s="6">
        <v>25</v>
      </c>
      <c r="AI40" s="9">
        <f t="shared" si="2"/>
        <v>0</v>
      </c>
    </row>
    <row r="41" spans="1:35" ht="15" customHeight="1" x14ac:dyDescent="0.25">
      <c r="A41" s="6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7">
        <f t="shared" si="0"/>
        <v>0</v>
      </c>
      <c r="AH41" s="6">
        <v>25</v>
      </c>
      <c r="AI41" s="9">
        <f t="shared" si="2"/>
        <v>0</v>
      </c>
    </row>
    <row r="42" spans="1:35" ht="15" customHeight="1" x14ac:dyDescent="0.25">
      <c r="A42" s="6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7">
        <f t="shared" si="0"/>
        <v>0</v>
      </c>
      <c r="AH42" s="6">
        <v>25</v>
      </c>
      <c r="AI42" s="9">
        <f t="shared" si="2"/>
        <v>0</v>
      </c>
    </row>
    <row r="43" spans="1:35" ht="15" customHeight="1" x14ac:dyDescent="0.25">
      <c r="A43" s="6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7">
        <f t="shared" si="0"/>
        <v>0</v>
      </c>
      <c r="AH43" s="6">
        <v>25</v>
      </c>
      <c r="AI43" s="9">
        <f t="shared" si="2"/>
        <v>0</v>
      </c>
    </row>
    <row r="44" spans="1:35" ht="15" customHeight="1" x14ac:dyDescent="0.25">
      <c r="A44" s="6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7">
        <f t="shared" si="0"/>
        <v>0</v>
      </c>
      <c r="AH44" s="6">
        <v>25</v>
      </c>
      <c r="AI44" s="9">
        <f t="shared" si="2"/>
        <v>0</v>
      </c>
    </row>
    <row r="45" spans="1:35" ht="15" customHeight="1" x14ac:dyDescent="0.25">
      <c r="A45" s="6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7">
        <f t="shared" si="0"/>
        <v>0</v>
      </c>
      <c r="AH45" s="6">
        <v>25</v>
      </c>
      <c r="AI45" s="9">
        <f t="shared" si="2"/>
        <v>0</v>
      </c>
    </row>
    <row r="46" spans="1:35" ht="15" x14ac:dyDescent="0.25">
      <c r="A46" s="3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8">
        <f>SUM(AG9:AG45)</f>
        <v>0</v>
      </c>
      <c r="AH46" s="6">
        <v>25</v>
      </c>
      <c r="AI46" s="9">
        <f>SUM(AI9:AI45)</f>
        <v>0</v>
      </c>
    </row>
    <row r="47" spans="1:35" ht="7.5" customHeight="1" x14ac:dyDescent="0.2"/>
    <row r="48" spans="1:35" x14ac:dyDescent="0.2">
      <c r="A48" s="107" t="s">
        <v>64</v>
      </c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0"/>
    </row>
    <row r="49" spans="1:35" x14ac:dyDescent="0.2">
      <c r="A49" s="108"/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3"/>
    </row>
    <row r="50" spans="1:35" x14ac:dyDescent="0.2">
      <c r="A50" s="109"/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6"/>
    </row>
    <row r="69" spans="1:1" x14ac:dyDescent="0.2">
      <c r="A69" s="11"/>
    </row>
  </sheetData>
  <mergeCells count="13">
    <mergeCell ref="B48:AI50"/>
    <mergeCell ref="A48:A50"/>
    <mergeCell ref="B7:AF7"/>
    <mergeCell ref="A1:AI1"/>
    <mergeCell ref="B3:R3"/>
    <mergeCell ref="B4:R4"/>
    <mergeCell ref="B5:R5"/>
    <mergeCell ref="T3:X3"/>
    <mergeCell ref="T4:X4"/>
    <mergeCell ref="T5:X5"/>
    <mergeCell ref="Y3:AI3"/>
    <mergeCell ref="Y4:AI4"/>
    <mergeCell ref="Y5:AI5"/>
  </mergeCells>
  <conditionalFormatting sqref="A9">
    <cfRule type="expression" dxfId="58" priority="85">
      <formula>IF(OR(A9="",IFERROR(VLOOKUP(A9,Januar,1,FALSE)=A9,FALSE)),FALSE,TRUE)</formula>
    </cfRule>
  </conditionalFormatting>
  <conditionalFormatting sqref="A10">
    <cfRule type="expression" dxfId="57" priority="36">
      <formula>IF(OR(A10="",IFERROR(VLOOKUP(A10,Januar,1,FALSE)=A10,FALSE)),FALSE,TRUE)</formula>
    </cfRule>
  </conditionalFormatting>
  <conditionalFormatting sqref="A11">
    <cfRule type="expression" dxfId="56" priority="35">
      <formula>IF(OR(A11="",IFERROR(VLOOKUP(A11,Januar,1,FALSE)=A11,FALSE)),FALSE,TRUE)</formula>
    </cfRule>
  </conditionalFormatting>
  <conditionalFormatting sqref="A12">
    <cfRule type="expression" dxfId="55" priority="34">
      <formula>IF(OR(A12="",IFERROR(VLOOKUP(A12,Januar,1,FALSE)=A12,FALSE)),FALSE,TRUE)</formula>
    </cfRule>
  </conditionalFormatting>
  <conditionalFormatting sqref="A13">
    <cfRule type="expression" dxfId="54" priority="33">
      <formula>IF(OR(A13="",IFERROR(VLOOKUP(A13,Januar,1,FALSE)=A13,FALSE)),FALSE,TRUE)</formula>
    </cfRule>
  </conditionalFormatting>
  <conditionalFormatting sqref="A14">
    <cfRule type="expression" dxfId="53" priority="32">
      <formula>IF(OR(A14="",IFERROR(VLOOKUP(A14,Januar,1,FALSE)=A14,FALSE)),FALSE,TRUE)</formula>
    </cfRule>
  </conditionalFormatting>
  <conditionalFormatting sqref="A15">
    <cfRule type="expression" dxfId="52" priority="31">
      <formula>IF(OR(A15="",IFERROR(VLOOKUP(A15,Januar,1,FALSE)=A15,FALSE)),FALSE,TRUE)</formula>
    </cfRule>
  </conditionalFormatting>
  <conditionalFormatting sqref="A16">
    <cfRule type="expression" dxfId="51" priority="30">
      <formula>IF(OR(A16="",IFERROR(VLOOKUP(A16,Januar,1,FALSE)=A16,FALSE)),FALSE,TRUE)</formula>
    </cfRule>
  </conditionalFormatting>
  <conditionalFormatting sqref="A17">
    <cfRule type="expression" dxfId="50" priority="29">
      <formula>IF(OR(A17="",IFERROR(VLOOKUP(A17,Januar,1,FALSE)=A17,FALSE)),FALSE,TRUE)</formula>
    </cfRule>
  </conditionalFormatting>
  <conditionalFormatting sqref="A18">
    <cfRule type="expression" dxfId="49" priority="28">
      <formula>IF(OR(A18="",IFERROR(VLOOKUP(A18,Januar,1,FALSE)=A18,FALSE)),FALSE,TRUE)</formula>
    </cfRule>
  </conditionalFormatting>
  <conditionalFormatting sqref="A19">
    <cfRule type="expression" dxfId="48" priority="27">
      <formula>IF(OR(A19="",IFERROR(VLOOKUP(A19,Januar,1,FALSE)=A19,FALSE)),FALSE,TRUE)</formula>
    </cfRule>
  </conditionalFormatting>
  <conditionalFormatting sqref="A20">
    <cfRule type="expression" dxfId="47" priority="26">
      <formula>IF(OR(A20="",IFERROR(VLOOKUP(A20,Januar,1,FALSE)=A20,FALSE)),FALSE,TRUE)</formula>
    </cfRule>
  </conditionalFormatting>
  <conditionalFormatting sqref="A21">
    <cfRule type="expression" dxfId="46" priority="25">
      <formula>IF(OR(A21="",IFERROR(VLOOKUP(A21,Januar,1,FALSE)=A21,FALSE)),FALSE,TRUE)</formula>
    </cfRule>
  </conditionalFormatting>
  <conditionalFormatting sqref="A22">
    <cfRule type="expression" dxfId="45" priority="24">
      <formula>IF(OR(A22="",IFERROR(VLOOKUP(A22,Januar,1,FALSE)=A22,FALSE)),FALSE,TRUE)</formula>
    </cfRule>
  </conditionalFormatting>
  <conditionalFormatting sqref="A23">
    <cfRule type="expression" dxfId="44" priority="23">
      <formula>IF(OR(A23="",IFERROR(VLOOKUP(A23,Januar,1,FALSE)=A23,FALSE)),FALSE,TRUE)</formula>
    </cfRule>
  </conditionalFormatting>
  <conditionalFormatting sqref="A24">
    <cfRule type="expression" dxfId="43" priority="22">
      <formula>IF(OR(A24="",IFERROR(VLOOKUP(A24,Januar,1,FALSE)=A24,FALSE)),FALSE,TRUE)</formula>
    </cfRule>
  </conditionalFormatting>
  <conditionalFormatting sqref="A25">
    <cfRule type="expression" dxfId="42" priority="21">
      <formula>IF(OR(A25="",IFERROR(VLOOKUP(A25,Januar,1,FALSE)=A25,FALSE)),FALSE,TRUE)</formula>
    </cfRule>
  </conditionalFormatting>
  <conditionalFormatting sqref="A26">
    <cfRule type="expression" dxfId="41" priority="20">
      <formula>IF(OR(A26="",IFERROR(VLOOKUP(A26,Januar,1,FALSE)=A26,FALSE)),FALSE,TRUE)</formula>
    </cfRule>
  </conditionalFormatting>
  <conditionalFormatting sqref="A27">
    <cfRule type="expression" dxfId="40" priority="19">
      <formula>IF(OR(A27="",IFERROR(VLOOKUP(A27,Januar,1,FALSE)=A27,FALSE)),FALSE,TRUE)</formula>
    </cfRule>
  </conditionalFormatting>
  <conditionalFormatting sqref="A28">
    <cfRule type="expression" dxfId="39" priority="18">
      <formula>IF(OR(A28="",IFERROR(VLOOKUP(A28,Januar,1,FALSE)=A28,FALSE)),FALSE,TRUE)</formula>
    </cfRule>
  </conditionalFormatting>
  <conditionalFormatting sqref="A29">
    <cfRule type="expression" dxfId="38" priority="17">
      <formula>IF(OR(A29="",IFERROR(VLOOKUP(A29,Januar,1,FALSE)=A29,FALSE)),FALSE,TRUE)</formula>
    </cfRule>
  </conditionalFormatting>
  <conditionalFormatting sqref="A30">
    <cfRule type="expression" dxfId="37" priority="16">
      <formula>IF(OR(A30="",IFERROR(VLOOKUP(A30,Januar,1,FALSE)=A30,FALSE)),FALSE,TRUE)</formula>
    </cfRule>
  </conditionalFormatting>
  <conditionalFormatting sqref="A31">
    <cfRule type="expression" dxfId="36" priority="15">
      <formula>IF(OR(A31="",IFERROR(VLOOKUP(A31,Januar,1,FALSE)=A31,FALSE)),FALSE,TRUE)</formula>
    </cfRule>
  </conditionalFormatting>
  <conditionalFormatting sqref="A32">
    <cfRule type="expression" dxfId="35" priority="14">
      <formula>IF(OR(A32="",IFERROR(VLOOKUP(A32,Januar,1,FALSE)=A32,FALSE)),FALSE,TRUE)</formula>
    </cfRule>
  </conditionalFormatting>
  <conditionalFormatting sqref="A33">
    <cfRule type="expression" dxfId="34" priority="13">
      <formula>IF(OR(A33="",IFERROR(VLOOKUP(A33,Januar,1,FALSE)=A33,FALSE)),FALSE,TRUE)</formula>
    </cfRule>
  </conditionalFormatting>
  <conditionalFormatting sqref="A34">
    <cfRule type="expression" dxfId="33" priority="12">
      <formula>IF(OR(A34="",IFERROR(VLOOKUP(A34,Januar,1,FALSE)=A34,FALSE)),FALSE,TRUE)</formula>
    </cfRule>
  </conditionalFormatting>
  <conditionalFormatting sqref="A35">
    <cfRule type="expression" dxfId="32" priority="11">
      <formula>IF(OR(A35="",IFERROR(VLOOKUP(A35,Januar,1,FALSE)=A35,FALSE)),FALSE,TRUE)</formula>
    </cfRule>
  </conditionalFormatting>
  <conditionalFormatting sqref="A36">
    <cfRule type="expression" dxfId="31" priority="10">
      <formula>IF(OR(A36="",IFERROR(VLOOKUP(A36,Januar,1,FALSE)=A36,FALSE)),FALSE,TRUE)</formula>
    </cfRule>
  </conditionalFormatting>
  <conditionalFormatting sqref="A37">
    <cfRule type="expression" dxfId="30" priority="9">
      <formula>IF(OR(A37="",IFERROR(VLOOKUP(A37,Januar,1,FALSE)=A37,FALSE)),FALSE,TRUE)</formula>
    </cfRule>
  </conditionalFormatting>
  <conditionalFormatting sqref="A38">
    <cfRule type="expression" dxfId="29" priority="8">
      <formula>IF(OR(A38="",IFERROR(VLOOKUP(A38,Januar,1,FALSE)=A38,FALSE)),FALSE,TRUE)</formula>
    </cfRule>
  </conditionalFormatting>
  <conditionalFormatting sqref="A39">
    <cfRule type="expression" dxfId="28" priority="7">
      <formula>IF(OR(A39="",IFERROR(VLOOKUP(A39,Januar,1,FALSE)=A39,FALSE)),FALSE,TRUE)</formula>
    </cfRule>
  </conditionalFormatting>
  <conditionalFormatting sqref="A40">
    <cfRule type="expression" dxfId="27" priority="6">
      <formula>IF(OR(A40="",IFERROR(VLOOKUP(A40,Januar,1,FALSE)=A40,FALSE)),FALSE,TRUE)</formula>
    </cfRule>
  </conditionalFormatting>
  <conditionalFormatting sqref="A41">
    <cfRule type="expression" dxfId="26" priority="5">
      <formula>IF(OR(A41="",IFERROR(VLOOKUP(A41,Januar,1,FALSE)=A41,FALSE)),FALSE,TRUE)</formula>
    </cfRule>
  </conditionalFormatting>
  <conditionalFormatting sqref="A42">
    <cfRule type="expression" dxfId="25" priority="4">
      <formula>IF(OR(A42="",IFERROR(VLOOKUP(A42,Januar,1,FALSE)=A42,FALSE)),FALSE,TRUE)</formula>
    </cfRule>
  </conditionalFormatting>
  <conditionalFormatting sqref="A43">
    <cfRule type="expression" dxfId="24" priority="3">
      <formula>IF(OR(A43="",IFERROR(VLOOKUP(A43,Januar,1,FALSE)=A43,FALSE)),FALSE,TRUE)</formula>
    </cfRule>
  </conditionalFormatting>
  <conditionalFormatting sqref="A44">
    <cfRule type="expression" dxfId="23" priority="2">
      <formula>IF(OR(A44="",IFERROR(VLOOKUP(A44,Januar,1,FALSE)=A44,FALSE)),FALSE,TRUE)</formula>
    </cfRule>
  </conditionalFormatting>
  <conditionalFormatting sqref="A45">
    <cfRule type="expression" dxfId="22" priority="1">
      <formula>IF(OR(A45="",IFERROR(VLOOKUP(A45,Januar,1,FALSE)=A45,FALSE)),FALSE,TRUE)</formula>
    </cfRule>
  </conditionalFormatting>
  <pageMargins left="0.23622047244094491" right="0.23622047244094491" top="0.23622047244094491" bottom="0.23622047244094491" header="0.31496062992125984" footer="0.31496062992125984"/>
  <pageSetup paperSize="9" scale="75" fitToWidth="0" orientation="landscape" r:id="rId1"/>
  <ignoredErrors>
    <ignoredError sqref="A7 B3:R5 Y3:AI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workbookViewId="0">
      <selection activeCell="A9" sqref="A9:A45"/>
    </sheetView>
  </sheetViews>
  <sheetFormatPr baseColWidth="10" defaultColWidth="11.42578125" defaultRowHeight="14.25" x14ac:dyDescent="0.2"/>
  <cols>
    <col min="1" max="1" width="38.7109375" style="36" customWidth="1"/>
    <col min="2" max="30" width="3.140625" style="36" customWidth="1"/>
    <col min="31" max="31" width="12.7109375" style="36" customWidth="1"/>
    <col min="32" max="32" width="11.42578125" style="36" customWidth="1"/>
    <col min="33" max="33" width="17" style="36" customWidth="1"/>
    <col min="34" max="34" width="15.28515625" style="36" customWidth="1"/>
    <col min="35" max="16384" width="11.42578125" style="36"/>
  </cols>
  <sheetData>
    <row r="1" spans="1:35" ht="20.25" x14ac:dyDescent="0.3">
      <c r="A1" s="111" t="s">
        <v>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38"/>
      <c r="AI1" s="38"/>
    </row>
    <row r="2" spans="1:35" ht="7.5" customHeight="1" x14ac:dyDescent="0.3">
      <c r="A2" s="52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15" x14ac:dyDescent="0.25">
      <c r="A3" s="42" t="s">
        <v>55</v>
      </c>
      <c r="B3" s="115" t="str">
        <f>'Übersicht Mitarbeitende'!X3</f>
        <v/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  <c r="S3" s="57"/>
      <c r="T3" s="131" t="s">
        <v>57</v>
      </c>
      <c r="U3" s="128"/>
      <c r="V3" s="128"/>
      <c r="W3" s="128"/>
      <c r="X3" s="129"/>
      <c r="Y3" s="127" t="str">
        <f>'Übersicht Mitarbeitende'!Y3</f>
        <v/>
      </c>
      <c r="Z3" s="128"/>
      <c r="AA3" s="128"/>
      <c r="AB3" s="128"/>
      <c r="AC3" s="128"/>
      <c r="AD3" s="128"/>
      <c r="AE3" s="128"/>
      <c r="AF3" s="128"/>
      <c r="AG3" s="129"/>
    </row>
    <row r="4" spans="1:35" ht="15" x14ac:dyDescent="0.25">
      <c r="A4" s="73" t="s">
        <v>85</v>
      </c>
      <c r="B4" s="124" t="str">
        <f>'Übersicht Mitarbeitende'!X4</f>
        <v/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6"/>
      <c r="S4" s="57"/>
      <c r="T4" s="131" t="s">
        <v>58</v>
      </c>
      <c r="U4" s="128"/>
      <c r="V4" s="128"/>
      <c r="W4" s="128"/>
      <c r="X4" s="129"/>
      <c r="Y4" s="130" t="str">
        <f>'Übersicht Mitarbeitende'!Y4</f>
        <v/>
      </c>
      <c r="Z4" s="128"/>
      <c r="AA4" s="128"/>
      <c r="AB4" s="128"/>
      <c r="AC4" s="128"/>
      <c r="AD4" s="128"/>
      <c r="AE4" s="128"/>
      <c r="AF4" s="128"/>
      <c r="AG4" s="129"/>
    </row>
    <row r="5" spans="1:35" ht="15" x14ac:dyDescent="0.25">
      <c r="A5" s="42" t="s">
        <v>56</v>
      </c>
      <c r="B5" s="124" t="str">
        <f>'Übersicht Mitarbeitende'!X5</f>
        <v/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6"/>
      <c r="S5" s="57"/>
      <c r="T5" s="131" t="s">
        <v>59</v>
      </c>
      <c r="U5" s="128"/>
      <c r="V5" s="128"/>
      <c r="W5" s="128"/>
      <c r="X5" s="129"/>
      <c r="Y5" s="127" t="str">
        <f>'Übersicht Mitarbeitende'!Y5</f>
        <v/>
      </c>
      <c r="Z5" s="128"/>
      <c r="AA5" s="128"/>
      <c r="AB5" s="128"/>
      <c r="AC5" s="128"/>
      <c r="AD5" s="128"/>
      <c r="AE5" s="128"/>
      <c r="AF5" s="128"/>
      <c r="AG5" s="129"/>
    </row>
    <row r="6" spans="1:35" ht="7.5" customHeight="1" x14ac:dyDescent="0.2"/>
    <row r="7" spans="1:35" s="48" customFormat="1" ht="21.95" customHeight="1" x14ac:dyDescent="0.35">
      <c r="A7" s="33" t="str">
        <f>"Februar"&amp;" "&amp;'Übersicht Mitarbeitende'!D7</f>
        <v>Februar 2024</v>
      </c>
      <c r="B7" s="110" t="s">
        <v>21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33"/>
    </row>
    <row r="8" spans="1:35" s="50" customFormat="1" ht="30" customHeight="1" x14ac:dyDescent="0.25">
      <c r="A8" s="34" t="s">
        <v>67</v>
      </c>
      <c r="B8" s="49">
        <v>1</v>
      </c>
      <c r="C8" s="49">
        <v>2</v>
      </c>
      <c r="D8" s="49">
        <v>3</v>
      </c>
      <c r="E8" s="49">
        <v>4</v>
      </c>
      <c r="F8" s="49">
        <v>5</v>
      </c>
      <c r="G8" s="49">
        <v>6</v>
      </c>
      <c r="H8" s="49">
        <v>7</v>
      </c>
      <c r="I8" s="49">
        <v>8</v>
      </c>
      <c r="J8" s="49">
        <v>9</v>
      </c>
      <c r="K8" s="49">
        <v>10</v>
      </c>
      <c r="L8" s="49">
        <v>11</v>
      </c>
      <c r="M8" s="49">
        <v>12</v>
      </c>
      <c r="N8" s="49">
        <v>13</v>
      </c>
      <c r="O8" s="49">
        <v>14</v>
      </c>
      <c r="P8" s="49">
        <v>15</v>
      </c>
      <c r="Q8" s="49">
        <v>16</v>
      </c>
      <c r="R8" s="49">
        <v>17</v>
      </c>
      <c r="S8" s="49">
        <v>18</v>
      </c>
      <c r="T8" s="49">
        <v>19</v>
      </c>
      <c r="U8" s="49">
        <v>20</v>
      </c>
      <c r="V8" s="49">
        <v>21</v>
      </c>
      <c r="W8" s="49">
        <v>22</v>
      </c>
      <c r="X8" s="49">
        <v>23</v>
      </c>
      <c r="Y8" s="49">
        <v>24</v>
      </c>
      <c r="Z8" s="49">
        <v>25</v>
      </c>
      <c r="AA8" s="49">
        <v>26</v>
      </c>
      <c r="AB8" s="49">
        <v>27</v>
      </c>
      <c r="AC8" s="49">
        <v>28</v>
      </c>
      <c r="AD8" s="49">
        <v>29</v>
      </c>
      <c r="AE8" s="53" t="s">
        <v>14</v>
      </c>
      <c r="AF8" s="54" t="s">
        <v>22</v>
      </c>
      <c r="AG8" s="55" t="s">
        <v>2</v>
      </c>
      <c r="AH8" s="56" t="s">
        <v>34</v>
      </c>
    </row>
    <row r="9" spans="1:35" ht="15" customHeight="1" x14ac:dyDescent="0.25">
      <c r="A9" s="60"/>
      <c r="B9" s="2"/>
      <c r="C9" s="62"/>
      <c r="D9" s="62"/>
      <c r="E9" s="62"/>
      <c r="F9" s="6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7">
        <f t="shared" ref="AE9:AE45" si="0">COUNTIF(B9:AD9,"X")</f>
        <v>0</v>
      </c>
      <c r="AF9" s="6">
        <v>25</v>
      </c>
      <c r="AG9" s="9">
        <f>SUM(AE9*AF9)</f>
        <v>0</v>
      </c>
      <c r="AH9" s="65" t="s">
        <v>78</v>
      </c>
    </row>
    <row r="10" spans="1:35" ht="15" customHeight="1" x14ac:dyDescent="0.25">
      <c r="A10" s="60"/>
      <c r="B10" s="4"/>
      <c r="C10" s="4"/>
      <c r="D10" s="4"/>
      <c r="E10" s="64"/>
      <c r="F10" s="64"/>
      <c r="G10" s="64"/>
      <c r="H10" s="64"/>
      <c r="I10" s="64"/>
      <c r="J10" s="64"/>
      <c r="K10" s="64"/>
      <c r="L10" s="6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7">
        <f t="shared" si="0"/>
        <v>0</v>
      </c>
      <c r="AF10" s="6">
        <v>25</v>
      </c>
      <c r="AG10" s="9">
        <f t="shared" ref="AG10:AG25" si="1">SUM(AE10*AF10)</f>
        <v>0</v>
      </c>
      <c r="AH10" s="41" t="s">
        <v>68</v>
      </c>
    </row>
    <row r="11" spans="1:35" ht="15" customHeight="1" x14ac:dyDescent="0.25">
      <c r="A11" s="6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7">
        <f t="shared" si="0"/>
        <v>0</v>
      </c>
      <c r="AF11" s="6">
        <v>25</v>
      </c>
      <c r="AG11" s="9">
        <f t="shared" si="1"/>
        <v>0</v>
      </c>
      <c r="AH11" s="65" t="s">
        <v>79</v>
      </c>
    </row>
    <row r="12" spans="1:35" ht="15" customHeight="1" x14ac:dyDescent="0.25">
      <c r="A12" s="6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7">
        <f t="shared" si="0"/>
        <v>0</v>
      </c>
      <c r="AF12" s="6">
        <v>25</v>
      </c>
      <c r="AG12" s="9">
        <f t="shared" si="1"/>
        <v>0</v>
      </c>
      <c r="AH12" s="66"/>
    </row>
    <row r="13" spans="1:35" ht="15" customHeight="1" x14ac:dyDescent="0.25">
      <c r="A13" s="6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7">
        <f t="shared" si="0"/>
        <v>0</v>
      </c>
      <c r="AF13" s="6">
        <v>25</v>
      </c>
      <c r="AG13" s="9">
        <f t="shared" si="1"/>
        <v>0</v>
      </c>
    </row>
    <row r="14" spans="1:35" ht="15" customHeight="1" x14ac:dyDescent="0.25">
      <c r="A14" s="6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7">
        <f t="shared" si="0"/>
        <v>0</v>
      </c>
      <c r="AF14" s="6">
        <v>25</v>
      </c>
      <c r="AG14" s="9">
        <f t="shared" si="1"/>
        <v>0</v>
      </c>
    </row>
    <row r="15" spans="1:35" ht="15" customHeight="1" x14ac:dyDescent="0.25">
      <c r="A15" s="6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7">
        <f t="shared" si="0"/>
        <v>0</v>
      </c>
      <c r="AF15" s="6">
        <v>25</v>
      </c>
      <c r="AG15" s="9">
        <f t="shared" si="1"/>
        <v>0</v>
      </c>
    </row>
    <row r="16" spans="1:35" ht="15" customHeight="1" x14ac:dyDescent="0.25">
      <c r="A16" s="6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7">
        <f t="shared" si="0"/>
        <v>0</v>
      </c>
      <c r="AF16" s="6">
        <v>25</v>
      </c>
      <c r="AG16" s="9">
        <f t="shared" si="1"/>
        <v>0</v>
      </c>
    </row>
    <row r="17" spans="1:33" ht="15" customHeight="1" x14ac:dyDescent="0.25">
      <c r="A17" s="6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7">
        <f t="shared" si="0"/>
        <v>0</v>
      </c>
      <c r="AF17" s="6">
        <v>25</v>
      </c>
      <c r="AG17" s="9">
        <f t="shared" si="1"/>
        <v>0</v>
      </c>
    </row>
    <row r="18" spans="1:33" ht="15" customHeight="1" x14ac:dyDescent="0.25">
      <c r="A18" s="6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7">
        <f t="shared" si="0"/>
        <v>0</v>
      </c>
      <c r="AF18" s="6">
        <v>25</v>
      </c>
      <c r="AG18" s="9">
        <f t="shared" si="1"/>
        <v>0</v>
      </c>
    </row>
    <row r="19" spans="1:33" ht="15" customHeight="1" x14ac:dyDescent="0.25">
      <c r="A19" s="6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7">
        <f t="shared" si="0"/>
        <v>0</v>
      </c>
      <c r="AF19" s="6">
        <v>25</v>
      </c>
      <c r="AG19" s="9">
        <f t="shared" si="1"/>
        <v>0</v>
      </c>
    </row>
    <row r="20" spans="1:33" ht="15" customHeight="1" x14ac:dyDescent="0.25">
      <c r="A20" s="6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7">
        <f t="shared" si="0"/>
        <v>0</v>
      </c>
      <c r="AF20" s="6">
        <v>25</v>
      </c>
      <c r="AG20" s="9">
        <f t="shared" si="1"/>
        <v>0</v>
      </c>
    </row>
    <row r="21" spans="1:33" ht="15" customHeight="1" x14ac:dyDescent="0.25">
      <c r="A21" s="6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7">
        <f t="shared" si="0"/>
        <v>0</v>
      </c>
      <c r="AF21" s="6">
        <v>25</v>
      </c>
      <c r="AG21" s="9">
        <f t="shared" si="1"/>
        <v>0</v>
      </c>
    </row>
    <row r="22" spans="1:33" ht="15" customHeight="1" x14ac:dyDescent="0.25">
      <c r="A22" s="6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7">
        <f t="shared" si="0"/>
        <v>0</v>
      </c>
      <c r="AF22" s="6">
        <v>25</v>
      </c>
      <c r="AG22" s="9">
        <f t="shared" si="1"/>
        <v>0</v>
      </c>
    </row>
    <row r="23" spans="1:33" ht="15" customHeight="1" x14ac:dyDescent="0.25">
      <c r="A23" s="6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7">
        <f t="shared" si="0"/>
        <v>0</v>
      </c>
      <c r="AF23" s="6">
        <v>25</v>
      </c>
      <c r="AG23" s="9">
        <f t="shared" si="1"/>
        <v>0</v>
      </c>
    </row>
    <row r="24" spans="1:33" ht="15" customHeight="1" x14ac:dyDescent="0.25">
      <c r="A24" s="6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7">
        <f t="shared" si="0"/>
        <v>0</v>
      </c>
      <c r="AF24" s="6">
        <v>25</v>
      </c>
      <c r="AG24" s="9">
        <f t="shared" si="1"/>
        <v>0</v>
      </c>
    </row>
    <row r="25" spans="1:33" ht="15" customHeight="1" x14ac:dyDescent="0.25">
      <c r="A25" s="6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7">
        <f t="shared" si="0"/>
        <v>0</v>
      </c>
      <c r="AF25" s="6">
        <v>25</v>
      </c>
      <c r="AG25" s="9">
        <f t="shared" si="1"/>
        <v>0</v>
      </c>
    </row>
    <row r="26" spans="1:33" ht="15" customHeight="1" x14ac:dyDescent="0.25">
      <c r="A26" s="6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7">
        <f t="shared" si="0"/>
        <v>0</v>
      </c>
      <c r="AF26" s="6">
        <v>25</v>
      </c>
      <c r="AG26" s="9">
        <f t="shared" ref="AG26:AG45" si="2">SUM(AE26*AF26)</f>
        <v>0</v>
      </c>
    </row>
    <row r="27" spans="1:33" ht="15" customHeight="1" x14ac:dyDescent="0.25">
      <c r="A27" s="6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7">
        <f t="shared" si="0"/>
        <v>0</v>
      </c>
      <c r="AF27" s="6">
        <v>25</v>
      </c>
      <c r="AG27" s="9">
        <f t="shared" si="2"/>
        <v>0</v>
      </c>
    </row>
    <row r="28" spans="1:33" ht="15" customHeight="1" x14ac:dyDescent="0.25">
      <c r="A28" s="6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7">
        <f t="shared" si="0"/>
        <v>0</v>
      </c>
      <c r="AF28" s="6">
        <v>25</v>
      </c>
      <c r="AG28" s="9">
        <f t="shared" si="2"/>
        <v>0</v>
      </c>
    </row>
    <row r="29" spans="1:33" ht="15" customHeight="1" x14ac:dyDescent="0.25">
      <c r="A29" s="6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7">
        <f t="shared" si="0"/>
        <v>0</v>
      </c>
      <c r="AF29" s="6">
        <v>25</v>
      </c>
      <c r="AG29" s="9">
        <f t="shared" si="2"/>
        <v>0</v>
      </c>
    </row>
    <row r="30" spans="1:33" ht="15" customHeight="1" x14ac:dyDescent="0.25">
      <c r="A30" s="6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7">
        <f t="shared" si="0"/>
        <v>0</v>
      </c>
      <c r="AF30" s="6">
        <v>25</v>
      </c>
      <c r="AG30" s="9">
        <f t="shared" si="2"/>
        <v>0</v>
      </c>
    </row>
    <row r="31" spans="1:33" ht="15" customHeight="1" x14ac:dyDescent="0.25">
      <c r="A31" s="6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7">
        <f t="shared" si="0"/>
        <v>0</v>
      </c>
      <c r="AF31" s="6">
        <v>25</v>
      </c>
      <c r="AG31" s="9">
        <f t="shared" si="2"/>
        <v>0</v>
      </c>
    </row>
    <row r="32" spans="1:33" ht="15" customHeight="1" x14ac:dyDescent="0.25">
      <c r="A32" s="6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7">
        <f t="shared" si="0"/>
        <v>0</v>
      </c>
      <c r="AF32" s="6">
        <v>25</v>
      </c>
      <c r="AG32" s="9">
        <f t="shared" si="2"/>
        <v>0</v>
      </c>
    </row>
    <row r="33" spans="1:33" ht="15" customHeight="1" x14ac:dyDescent="0.25">
      <c r="A33" s="6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7">
        <f t="shared" si="0"/>
        <v>0</v>
      </c>
      <c r="AF33" s="6">
        <v>25</v>
      </c>
      <c r="AG33" s="9">
        <f t="shared" si="2"/>
        <v>0</v>
      </c>
    </row>
    <row r="34" spans="1:33" ht="15" customHeight="1" x14ac:dyDescent="0.25">
      <c r="A34" s="6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7">
        <f t="shared" si="0"/>
        <v>0</v>
      </c>
      <c r="AF34" s="6">
        <v>25</v>
      </c>
      <c r="AG34" s="9">
        <f t="shared" si="2"/>
        <v>0</v>
      </c>
    </row>
    <row r="35" spans="1:33" ht="15" customHeight="1" x14ac:dyDescent="0.25">
      <c r="A35" s="6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7">
        <f t="shared" si="0"/>
        <v>0</v>
      </c>
      <c r="AF35" s="6">
        <v>25</v>
      </c>
      <c r="AG35" s="9">
        <f t="shared" si="2"/>
        <v>0</v>
      </c>
    </row>
    <row r="36" spans="1:33" ht="15" customHeight="1" x14ac:dyDescent="0.25">
      <c r="A36" s="6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7">
        <f t="shared" si="0"/>
        <v>0</v>
      </c>
      <c r="AF36" s="6">
        <v>25</v>
      </c>
      <c r="AG36" s="9">
        <f t="shared" si="2"/>
        <v>0</v>
      </c>
    </row>
    <row r="37" spans="1:33" ht="15" customHeight="1" x14ac:dyDescent="0.25">
      <c r="A37" s="6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7">
        <f t="shared" si="0"/>
        <v>0</v>
      </c>
      <c r="AF37" s="6">
        <v>25</v>
      </c>
      <c r="AG37" s="9">
        <f t="shared" si="2"/>
        <v>0</v>
      </c>
    </row>
    <row r="38" spans="1:33" ht="15" customHeight="1" x14ac:dyDescent="0.25">
      <c r="A38" s="6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7">
        <f t="shared" si="0"/>
        <v>0</v>
      </c>
      <c r="AF38" s="6">
        <v>25</v>
      </c>
      <c r="AG38" s="9">
        <f t="shared" si="2"/>
        <v>0</v>
      </c>
    </row>
    <row r="39" spans="1:33" ht="15" customHeight="1" x14ac:dyDescent="0.25">
      <c r="A39" s="6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7">
        <f t="shared" si="0"/>
        <v>0</v>
      </c>
      <c r="AF39" s="6">
        <v>25</v>
      </c>
      <c r="AG39" s="9">
        <f t="shared" si="2"/>
        <v>0</v>
      </c>
    </row>
    <row r="40" spans="1:33" ht="15" customHeight="1" x14ac:dyDescent="0.25">
      <c r="A40" s="6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7">
        <f t="shared" si="0"/>
        <v>0</v>
      </c>
      <c r="AF40" s="6">
        <v>25</v>
      </c>
      <c r="AG40" s="9">
        <f t="shared" si="2"/>
        <v>0</v>
      </c>
    </row>
    <row r="41" spans="1:33" ht="15" customHeight="1" x14ac:dyDescent="0.25">
      <c r="A41" s="6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7">
        <f t="shared" si="0"/>
        <v>0</v>
      </c>
      <c r="AF41" s="6">
        <v>25</v>
      </c>
      <c r="AG41" s="9">
        <f t="shared" si="2"/>
        <v>0</v>
      </c>
    </row>
    <row r="42" spans="1:33" ht="15" customHeight="1" x14ac:dyDescent="0.25">
      <c r="A42" s="6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7">
        <f t="shared" si="0"/>
        <v>0</v>
      </c>
      <c r="AF42" s="6">
        <v>25</v>
      </c>
      <c r="AG42" s="9">
        <f t="shared" si="2"/>
        <v>0</v>
      </c>
    </row>
    <row r="43" spans="1:33" ht="15" customHeight="1" x14ac:dyDescent="0.25">
      <c r="A43" s="6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7">
        <f t="shared" si="0"/>
        <v>0</v>
      </c>
      <c r="AF43" s="6">
        <v>25</v>
      </c>
      <c r="AG43" s="9">
        <f t="shared" si="2"/>
        <v>0</v>
      </c>
    </row>
    <row r="44" spans="1:33" ht="15" customHeight="1" x14ac:dyDescent="0.25">
      <c r="A44" s="6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7">
        <f t="shared" si="0"/>
        <v>0</v>
      </c>
      <c r="AF44" s="6">
        <v>25</v>
      </c>
      <c r="AG44" s="9">
        <f t="shared" si="2"/>
        <v>0</v>
      </c>
    </row>
    <row r="45" spans="1:33" ht="15" customHeight="1" x14ac:dyDescent="0.25">
      <c r="A45" s="6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7">
        <f t="shared" si="0"/>
        <v>0</v>
      </c>
      <c r="AF45" s="6">
        <v>25</v>
      </c>
      <c r="AG45" s="9">
        <f t="shared" si="2"/>
        <v>0</v>
      </c>
    </row>
    <row r="46" spans="1:33" ht="15" x14ac:dyDescent="0.25">
      <c r="A46" s="3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8">
        <f>SUM(AE9:AE45)</f>
        <v>0</v>
      </c>
      <c r="AF46" s="6">
        <v>25</v>
      </c>
      <c r="AG46" s="9">
        <f>SUM(AG9:AG45)</f>
        <v>0</v>
      </c>
    </row>
    <row r="47" spans="1:33" ht="7.5" customHeight="1" x14ac:dyDescent="0.2"/>
    <row r="48" spans="1:33" x14ac:dyDescent="0.2">
      <c r="A48" s="122" t="s">
        <v>64</v>
      </c>
      <c r="B48" s="123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100"/>
    </row>
    <row r="49" spans="1:33" x14ac:dyDescent="0.2">
      <c r="A49" s="108"/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3"/>
    </row>
    <row r="50" spans="1:33" x14ac:dyDescent="0.2">
      <c r="A50" s="109"/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6"/>
    </row>
    <row r="69" spans="1:1" x14ac:dyDescent="0.2">
      <c r="A69" s="11"/>
    </row>
  </sheetData>
  <mergeCells count="13">
    <mergeCell ref="A1:AG1"/>
    <mergeCell ref="A48:A50"/>
    <mergeCell ref="B48:AG50"/>
    <mergeCell ref="B7:AD7"/>
    <mergeCell ref="B3:R3"/>
    <mergeCell ref="B4:R4"/>
    <mergeCell ref="B5:R5"/>
    <mergeCell ref="Y3:AG3"/>
    <mergeCell ref="Y4:AG4"/>
    <mergeCell ref="Y5:AG5"/>
    <mergeCell ref="T3:X3"/>
    <mergeCell ref="T4:X4"/>
    <mergeCell ref="T5:X5"/>
  </mergeCells>
  <conditionalFormatting sqref="A9">
    <cfRule type="expression" dxfId="21" priority="2">
      <formula>IF(OR(A9="",IFERROR(VLOOKUP(A9,Februar,1,FALSE)=A9,FALSE)),FALSE,TRUE)</formula>
    </cfRule>
  </conditionalFormatting>
  <conditionalFormatting sqref="A10:A45">
    <cfRule type="expression" dxfId="20" priority="1">
      <formula>IF(OR(A10="",IFERROR(VLOOKUP(A10,Februar,1,FALSE)=A10,FALSE)),FALSE,TRUE)</formula>
    </cfRule>
  </conditionalFormatting>
  <pageMargins left="0.23622047244094491" right="0.23622047244094491" top="0.23622047244094491" bottom="0.23622047244094491" header="0.31496062992125984" footer="0.31496062992125984"/>
  <pageSetup paperSize="9" scale="75" fitToWidth="0" orientation="landscape" r:id="rId1"/>
  <ignoredErrors>
    <ignoredError sqref="A7 B3:AG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zoomScaleNormal="100" workbookViewId="0">
      <selection activeCell="A16" sqref="A16"/>
    </sheetView>
  </sheetViews>
  <sheetFormatPr baseColWidth="10" defaultColWidth="11.42578125" defaultRowHeight="14.25" x14ac:dyDescent="0.2"/>
  <cols>
    <col min="1" max="1" width="38.7109375" style="36" customWidth="1"/>
    <col min="2" max="32" width="3.140625" style="36" customWidth="1"/>
    <col min="33" max="33" width="12.7109375" style="36" customWidth="1"/>
    <col min="34" max="34" width="11.42578125" style="36" customWidth="1"/>
    <col min="35" max="35" width="17" style="36" customWidth="1"/>
    <col min="36" max="36" width="14.42578125" style="36" bestFit="1" customWidth="1"/>
    <col min="37" max="16384" width="11.42578125" style="36"/>
  </cols>
  <sheetData>
    <row r="1" spans="1:36" ht="20.25" x14ac:dyDescent="0.3">
      <c r="A1" s="111" t="s">
        <v>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36" ht="7.5" customHeight="1" x14ac:dyDescent="0.3">
      <c r="A2" s="52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6" ht="15" x14ac:dyDescent="0.25">
      <c r="A3" s="42" t="s">
        <v>55</v>
      </c>
      <c r="B3" s="115" t="str">
        <f>'Übersicht Mitarbeitende'!X3</f>
        <v/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  <c r="S3" s="57"/>
      <c r="T3" s="131" t="s">
        <v>57</v>
      </c>
      <c r="U3" s="128"/>
      <c r="V3" s="128"/>
      <c r="W3" s="128"/>
      <c r="X3" s="129"/>
      <c r="Y3" s="127" t="str">
        <f>'Übersicht Mitarbeitende'!Y3</f>
        <v/>
      </c>
      <c r="Z3" s="128"/>
      <c r="AA3" s="128"/>
      <c r="AB3" s="128"/>
      <c r="AC3" s="128"/>
      <c r="AD3" s="128"/>
      <c r="AE3" s="128"/>
      <c r="AF3" s="128"/>
      <c r="AG3" s="128"/>
      <c r="AH3" s="128"/>
      <c r="AI3" s="129"/>
    </row>
    <row r="4" spans="1:36" ht="15" x14ac:dyDescent="0.25">
      <c r="A4" s="73" t="s">
        <v>85</v>
      </c>
      <c r="B4" s="124" t="str">
        <f>'Übersicht Mitarbeitende'!X4</f>
        <v/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6"/>
      <c r="S4" s="57"/>
      <c r="T4" s="131" t="s">
        <v>58</v>
      </c>
      <c r="U4" s="128"/>
      <c r="V4" s="128"/>
      <c r="W4" s="128"/>
      <c r="X4" s="129"/>
      <c r="Y4" s="130" t="str">
        <f>'Übersicht Mitarbeitende'!Y4</f>
        <v/>
      </c>
      <c r="Z4" s="128"/>
      <c r="AA4" s="128"/>
      <c r="AB4" s="128"/>
      <c r="AC4" s="128"/>
      <c r="AD4" s="128"/>
      <c r="AE4" s="128"/>
      <c r="AF4" s="128"/>
      <c r="AG4" s="128"/>
      <c r="AH4" s="128"/>
      <c r="AI4" s="129"/>
    </row>
    <row r="5" spans="1:36" ht="15" x14ac:dyDescent="0.25">
      <c r="A5" s="42" t="s">
        <v>56</v>
      </c>
      <c r="B5" s="124" t="str">
        <f>'Übersicht Mitarbeitende'!X5</f>
        <v/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6"/>
      <c r="S5" s="57"/>
      <c r="T5" s="131" t="s">
        <v>59</v>
      </c>
      <c r="U5" s="128"/>
      <c r="V5" s="128"/>
      <c r="W5" s="128"/>
      <c r="X5" s="129"/>
      <c r="Y5" s="127" t="str">
        <f>'Übersicht Mitarbeitende'!Y5</f>
        <v/>
      </c>
      <c r="Z5" s="128"/>
      <c r="AA5" s="128"/>
      <c r="AB5" s="128"/>
      <c r="AC5" s="128"/>
      <c r="AD5" s="128"/>
      <c r="AE5" s="128"/>
      <c r="AF5" s="128"/>
      <c r="AG5" s="128"/>
      <c r="AH5" s="128"/>
      <c r="AI5" s="129"/>
    </row>
    <row r="6" spans="1:36" ht="7.5" customHeight="1" x14ac:dyDescent="0.2"/>
    <row r="7" spans="1:36" s="48" customFormat="1" ht="21.95" customHeight="1" x14ac:dyDescent="0.35">
      <c r="A7" s="33" t="str">
        <f>"März"&amp;" "&amp;'Übersicht Mitarbeitende'!D7</f>
        <v>März 2024</v>
      </c>
      <c r="B7" s="110" t="s">
        <v>21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33"/>
    </row>
    <row r="8" spans="1:36" s="50" customFormat="1" ht="30" customHeight="1" x14ac:dyDescent="0.25">
      <c r="A8" s="34" t="s">
        <v>67</v>
      </c>
      <c r="B8" s="49">
        <v>1</v>
      </c>
      <c r="C8" s="49">
        <v>2</v>
      </c>
      <c r="D8" s="49">
        <v>3</v>
      </c>
      <c r="E8" s="49">
        <v>4</v>
      </c>
      <c r="F8" s="49">
        <v>5</v>
      </c>
      <c r="G8" s="49">
        <v>6</v>
      </c>
      <c r="H8" s="49">
        <v>7</v>
      </c>
      <c r="I8" s="49">
        <v>8</v>
      </c>
      <c r="J8" s="49">
        <v>9</v>
      </c>
      <c r="K8" s="49">
        <v>10</v>
      </c>
      <c r="L8" s="49">
        <v>11</v>
      </c>
      <c r="M8" s="49">
        <v>12</v>
      </c>
      <c r="N8" s="49">
        <v>13</v>
      </c>
      <c r="O8" s="49">
        <v>14</v>
      </c>
      <c r="P8" s="49">
        <v>15</v>
      </c>
      <c r="Q8" s="49">
        <v>16</v>
      </c>
      <c r="R8" s="49">
        <v>17</v>
      </c>
      <c r="S8" s="49">
        <v>18</v>
      </c>
      <c r="T8" s="49">
        <v>19</v>
      </c>
      <c r="U8" s="49">
        <v>20</v>
      </c>
      <c r="V8" s="49">
        <v>21</v>
      </c>
      <c r="W8" s="49">
        <v>22</v>
      </c>
      <c r="X8" s="49">
        <v>23</v>
      </c>
      <c r="Y8" s="49">
        <v>24</v>
      </c>
      <c r="Z8" s="49">
        <v>25</v>
      </c>
      <c r="AA8" s="49">
        <v>26</v>
      </c>
      <c r="AB8" s="49">
        <v>27</v>
      </c>
      <c r="AC8" s="49">
        <v>28</v>
      </c>
      <c r="AD8" s="49">
        <v>29</v>
      </c>
      <c r="AE8" s="49">
        <v>30</v>
      </c>
      <c r="AF8" s="49">
        <v>31</v>
      </c>
      <c r="AG8" s="53" t="s">
        <v>14</v>
      </c>
      <c r="AH8" s="54" t="s">
        <v>22</v>
      </c>
      <c r="AI8" s="55" t="s">
        <v>2</v>
      </c>
      <c r="AJ8" s="56" t="s">
        <v>34</v>
      </c>
    </row>
    <row r="9" spans="1:36" ht="15" customHeight="1" x14ac:dyDescent="0.25">
      <c r="A9" s="60"/>
      <c r="B9" s="62"/>
      <c r="C9" s="62"/>
      <c r="D9" s="62"/>
      <c r="E9" s="2"/>
      <c r="F9" s="2"/>
      <c r="G9" s="2"/>
      <c r="H9" s="2"/>
      <c r="I9" s="2"/>
      <c r="J9" s="2"/>
      <c r="K9" s="2"/>
      <c r="L9" s="62"/>
      <c r="M9" s="62"/>
      <c r="N9" s="62"/>
      <c r="O9" s="62"/>
      <c r="P9" s="6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7">
        <f>COUNTIF(B9:AF9,"X")</f>
        <v>0</v>
      </c>
      <c r="AH9" s="6">
        <v>25</v>
      </c>
      <c r="AI9" s="9">
        <f>SUM(AG9*AH9)</f>
        <v>0</v>
      </c>
      <c r="AJ9" s="65" t="s">
        <v>78</v>
      </c>
    </row>
    <row r="10" spans="1:36" ht="15" customHeight="1" x14ac:dyDescent="0.25">
      <c r="A10" s="6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7">
        <f t="shared" ref="AG10:AG45" si="0">COUNTIF(B10:AF10,"X")</f>
        <v>0</v>
      </c>
      <c r="AH10" s="6">
        <v>25</v>
      </c>
      <c r="AI10" s="9">
        <f t="shared" ref="AI10:AI25" si="1">SUM(AG10*AH10)</f>
        <v>0</v>
      </c>
      <c r="AJ10" s="41" t="s">
        <v>68</v>
      </c>
    </row>
    <row r="11" spans="1:36" ht="15" customHeight="1" x14ac:dyDescent="0.25">
      <c r="A11" s="6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7">
        <f t="shared" si="0"/>
        <v>0</v>
      </c>
      <c r="AH11" s="6">
        <v>25</v>
      </c>
      <c r="AI11" s="9">
        <f t="shared" si="1"/>
        <v>0</v>
      </c>
      <c r="AJ11" s="65" t="s">
        <v>79</v>
      </c>
    </row>
    <row r="12" spans="1:36" ht="15" customHeight="1" x14ac:dyDescent="0.25">
      <c r="A12" s="6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7">
        <f t="shared" si="0"/>
        <v>0</v>
      </c>
      <c r="AH12" s="6">
        <v>25</v>
      </c>
      <c r="AI12" s="9">
        <f t="shared" si="1"/>
        <v>0</v>
      </c>
      <c r="AJ12" s="66"/>
    </row>
    <row r="13" spans="1:36" ht="15" customHeight="1" x14ac:dyDescent="0.25">
      <c r="A13" s="6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7">
        <f t="shared" si="0"/>
        <v>0</v>
      </c>
      <c r="AH13" s="6">
        <v>25</v>
      </c>
      <c r="AI13" s="9">
        <f t="shared" si="1"/>
        <v>0</v>
      </c>
    </row>
    <row r="14" spans="1:36" ht="15" customHeight="1" x14ac:dyDescent="0.25">
      <c r="A14" s="6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7">
        <f t="shared" si="0"/>
        <v>0</v>
      </c>
      <c r="AH14" s="6">
        <v>25</v>
      </c>
      <c r="AI14" s="9">
        <f t="shared" si="1"/>
        <v>0</v>
      </c>
    </row>
    <row r="15" spans="1:36" ht="15" customHeight="1" x14ac:dyDescent="0.25">
      <c r="A15" s="6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7">
        <f t="shared" si="0"/>
        <v>0</v>
      </c>
      <c r="AH15" s="6">
        <v>25</v>
      </c>
      <c r="AI15" s="9">
        <f t="shared" si="1"/>
        <v>0</v>
      </c>
    </row>
    <row r="16" spans="1:36" ht="15" customHeight="1" x14ac:dyDescent="0.25">
      <c r="A16" s="6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7">
        <f t="shared" si="0"/>
        <v>0</v>
      </c>
      <c r="AH16" s="6">
        <v>25</v>
      </c>
      <c r="AI16" s="9">
        <f t="shared" si="1"/>
        <v>0</v>
      </c>
    </row>
    <row r="17" spans="1:35" ht="15" customHeight="1" x14ac:dyDescent="0.25">
      <c r="A17" s="6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7">
        <f t="shared" si="0"/>
        <v>0</v>
      </c>
      <c r="AH17" s="6">
        <v>25</v>
      </c>
      <c r="AI17" s="9">
        <f t="shared" si="1"/>
        <v>0</v>
      </c>
    </row>
    <row r="18" spans="1:35" ht="15" customHeight="1" x14ac:dyDescent="0.25">
      <c r="A18" s="6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7">
        <f t="shared" si="0"/>
        <v>0</v>
      </c>
      <c r="AH18" s="6">
        <v>25</v>
      </c>
      <c r="AI18" s="9">
        <f t="shared" si="1"/>
        <v>0</v>
      </c>
    </row>
    <row r="19" spans="1:35" ht="15" customHeight="1" x14ac:dyDescent="0.25">
      <c r="A19" s="6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7">
        <f t="shared" si="0"/>
        <v>0</v>
      </c>
      <c r="AH19" s="6">
        <v>25</v>
      </c>
      <c r="AI19" s="9">
        <f t="shared" si="1"/>
        <v>0</v>
      </c>
    </row>
    <row r="20" spans="1:35" ht="15" customHeight="1" x14ac:dyDescent="0.25">
      <c r="A20" s="6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7">
        <f t="shared" si="0"/>
        <v>0</v>
      </c>
      <c r="AH20" s="6">
        <v>25</v>
      </c>
      <c r="AI20" s="9">
        <f t="shared" si="1"/>
        <v>0</v>
      </c>
    </row>
    <row r="21" spans="1:35" ht="15" customHeight="1" x14ac:dyDescent="0.25">
      <c r="A21" s="6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7">
        <f t="shared" si="0"/>
        <v>0</v>
      </c>
      <c r="AH21" s="6">
        <v>25</v>
      </c>
      <c r="AI21" s="9">
        <f t="shared" si="1"/>
        <v>0</v>
      </c>
    </row>
    <row r="22" spans="1:35" ht="15" customHeight="1" x14ac:dyDescent="0.25">
      <c r="A22" s="6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7">
        <f t="shared" si="0"/>
        <v>0</v>
      </c>
      <c r="AH22" s="6">
        <v>25</v>
      </c>
      <c r="AI22" s="9">
        <f t="shared" si="1"/>
        <v>0</v>
      </c>
    </row>
    <row r="23" spans="1:35" ht="15" customHeight="1" x14ac:dyDescent="0.25">
      <c r="A23" s="6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7">
        <f t="shared" si="0"/>
        <v>0</v>
      </c>
      <c r="AH23" s="6">
        <v>25</v>
      </c>
      <c r="AI23" s="9">
        <f t="shared" si="1"/>
        <v>0</v>
      </c>
    </row>
    <row r="24" spans="1:35" ht="15" customHeight="1" x14ac:dyDescent="0.25">
      <c r="A24" s="6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7">
        <f t="shared" si="0"/>
        <v>0</v>
      </c>
      <c r="AH24" s="6">
        <v>25</v>
      </c>
      <c r="AI24" s="9">
        <f t="shared" si="1"/>
        <v>0</v>
      </c>
    </row>
    <row r="25" spans="1:35" ht="15" customHeight="1" x14ac:dyDescent="0.25">
      <c r="A25" s="6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7">
        <f t="shared" si="0"/>
        <v>0</v>
      </c>
      <c r="AH25" s="6">
        <v>25</v>
      </c>
      <c r="AI25" s="9">
        <f t="shared" si="1"/>
        <v>0</v>
      </c>
    </row>
    <row r="26" spans="1:35" ht="15" customHeight="1" x14ac:dyDescent="0.25">
      <c r="A26" s="6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7">
        <f t="shared" si="0"/>
        <v>0</v>
      </c>
      <c r="AH26" s="6">
        <v>25</v>
      </c>
      <c r="AI26" s="9">
        <f t="shared" ref="AI26:AI45" si="2">SUM(AG26*AH26)</f>
        <v>0</v>
      </c>
    </row>
    <row r="27" spans="1:35" ht="15" customHeight="1" x14ac:dyDescent="0.25">
      <c r="A27" s="6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7">
        <f t="shared" si="0"/>
        <v>0</v>
      </c>
      <c r="AH27" s="6">
        <v>25</v>
      </c>
      <c r="AI27" s="9">
        <f t="shared" si="2"/>
        <v>0</v>
      </c>
    </row>
    <row r="28" spans="1:35" ht="15" customHeight="1" x14ac:dyDescent="0.25">
      <c r="A28" s="6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7">
        <f t="shared" si="0"/>
        <v>0</v>
      </c>
      <c r="AH28" s="6">
        <v>25</v>
      </c>
      <c r="AI28" s="9">
        <f t="shared" si="2"/>
        <v>0</v>
      </c>
    </row>
    <row r="29" spans="1:35" ht="15" customHeight="1" x14ac:dyDescent="0.25">
      <c r="A29" s="6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7">
        <f t="shared" si="0"/>
        <v>0</v>
      </c>
      <c r="AH29" s="6">
        <v>25</v>
      </c>
      <c r="AI29" s="9">
        <f t="shared" si="2"/>
        <v>0</v>
      </c>
    </row>
    <row r="30" spans="1:35" ht="15" customHeight="1" x14ac:dyDescent="0.25">
      <c r="A30" s="6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7">
        <f t="shared" si="0"/>
        <v>0</v>
      </c>
      <c r="AH30" s="6">
        <v>25</v>
      </c>
      <c r="AI30" s="9">
        <f t="shared" si="2"/>
        <v>0</v>
      </c>
    </row>
    <row r="31" spans="1:35" ht="15" customHeight="1" x14ac:dyDescent="0.25">
      <c r="A31" s="6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7">
        <f t="shared" si="0"/>
        <v>0</v>
      </c>
      <c r="AH31" s="6">
        <v>25</v>
      </c>
      <c r="AI31" s="9">
        <f t="shared" si="2"/>
        <v>0</v>
      </c>
    </row>
    <row r="32" spans="1:35" ht="15" customHeight="1" x14ac:dyDescent="0.25">
      <c r="A32" s="6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7">
        <f t="shared" si="0"/>
        <v>0</v>
      </c>
      <c r="AH32" s="6">
        <v>25</v>
      </c>
      <c r="AI32" s="9">
        <f t="shared" si="2"/>
        <v>0</v>
      </c>
    </row>
    <row r="33" spans="1:35" ht="15" customHeight="1" x14ac:dyDescent="0.25">
      <c r="A33" s="6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7">
        <f t="shared" si="0"/>
        <v>0</v>
      </c>
      <c r="AH33" s="6">
        <v>25</v>
      </c>
      <c r="AI33" s="9">
        <f t="shared" si="2"/>
        <v>0</v>
      </c>
    </row>
    <row r="34" spans="1:35" ht="15" customHeight="1" x14ac:dyDescent="0.25">
      <c r="A34" s="6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">
        <f t="shared" si="0"/>
        <v>0</v>
      </c>
      <c r="AH34" s="6">
        <v>25</v>
      </c>
      <c r="AI34" s="9">
        <f t="shared" si="2"/>
        <v>0</v>
      </c>
    </row>
    <row r="35" spans="1:35" ht="15" customHeight="1" x14ac:dyDescent="0.25">
      <c r="A35" s="6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7">
        <f t="shared" si="0"/>
        <v>0</v>
      </c>
      <c r="AH35" s="6">
        <v>25</v>
      </c>
      <c r="AI35" s="9">
        <f t="shared" si="2"/>
        <v>0</v>
      </c>
    </row>
    <row r="36" spans="1:35" ht="15" customHeight="1" x14ac:dyDescent="0.25">
      <c r="A36" s="6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7">
        <f t="shared" si="0"/>
        <v>0</v>
      </c>
      <c r="AH36" s="6">
        <v>25</v>
      </c>
      <c r="AI36" s="9">
        <f t="shared" si="2"/>
        <v>0</v>
      </c>
    </row>
    <row r="37" spans="1:35" ht="15" customHeight="1" x14ac:dyDescent="0.25">
      <c r="A37" s="6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7">
        <f t="shared" si="0"/>
        <v>0</v>
      </c>
      <c r="AH37" s="6">
        <v>25</v>
      </c>
      <c r="AI37" s="9">
        <f t="shared" si="2"/>
        <v>0</v>
      </c>
    </row>
    <row r="38" spans="1:35" ht="15" customHeight="1" x14ac:dyDescent="0.25">
      <c r="A38" s="6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7">
        <f t="shared" si="0"/>
        <v>0</v>
      </c>
      <c r="AH38" s="6">
        <v>25</v>
      </c>
      <c r="AI38" s="9">
        <f t="shared" si="2"/>
        <v>0</v>
      </c>
    </row>
    <row r="39" spans="1:35" ht="15" customHeight="1" x14ac:dyDescent="0.25">
      <c r="A39" s="6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7">
        <f t="shared" si="0"/>
        <v>0</v>
      </c>
      <c r="AH39" s="6">
        <v>25</v>
      </c>
      <c r="AI39" s="9">
        <f t="shared" si="2"/>
        <v>0</v>
      </c>
    </row>
    <row r="40" spans="1:35" ht="15" customHeight="1" x14ac:dyDescent="0.25">
      <c r="A40" s="6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7">
        <f t="shared" si="0"/>
        <v>0</v>
      </c>
      <c r="AH40" s="6">
        <v>25</v>
      </c>
      <c r="AI40" s="9">
        <f t="shared" si="2"/>
        <v>0</v>
      </c>
    </row>
    <row r="41" spans="1:35" ht="15" customHeight="1" x14ac:dyDescent="0.25">
      <c r="A41" s="6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7">
        <f t="shared" si="0"/>
        <v>0</v>
      </c>
      <c r="AH41" s="6">
        <v>25</v>
      </c>
      <c r="AI41" s="9">
        <f t="shared" si="2"/>
        <v>0</v>
      </c>
    </row>
    <row r="42" spans="1:35" ht="15" customHeight="1" x14ac:dyDescent="0.25">
      <c r="A42" s="6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7">
        <f t="shared" si="0"/>
        <v>0</v>
      </c>
      <c r="AH42" s="6">
        <v>25</v>
      </c>
      <c r="AI42" s="9">
        <f t="shared" si="2"/>
        <v>0</v>
      </c>
    </row>
    <row r="43" spans="1:35" ht="15" customHeight="1" x14ac:dyDescent="0.25">
      <c r="A43" s="6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7">
        <f t="shared" si="0"/>
        <v>0</v>
      </c>
      <c r="AH43" s="6">
        <v>25</v>
      </c>
      <c r="AI43" s="9">
        <f t="shared" si="2"/>
        <v>0</v>
      </c>
    </row>
    <row r="44" spans="1:35" ht="15" customHeight="1" x14ac:dyDescent="0.25">
      <c r="A44" s="6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7">
        <f t="shared" si="0"/>
        <v>0</v>
      </c>
      <c r="AH44" s="6">
        <v>25</v>
      </c>
      <c r="AI44" s="9">
        <f t="shared" si="2"/>
        <v>0</v>
      </c>
    </row>
    <row r="45" spans="1:35" ht="15" customHeight="1" x14ac:dyDescent="0.25">
      <c r="A45" s="60"/>
      <c r="B45" s="4"/>
      <c r="C45" s="4"/>
      <c r="D45" s="4"/>
      <c r="E45" s="4"/>
      <c r="F45" s="4"/>
      <c r="G45" s="4"/>
      <c r="H45" s="4"/>
      <c r="I45" s="4"/>
      <c r="J45" s="4"/>
      <c r="K45" s="4"/>
      <c r="L45" s="3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7">
        <f t="shared" si="0"/>
        <v>0</v>
      </c>
      <c r="AH45" s="6">
        <v>25</v>
      </c>
      <c r="AI45" s="9">
        <f t="shared" si="2"/>
        <v>0</v>
      </c>
    </row>
    <row r="46" spans="1:35" ht="15" x14ac:dyDescent="0.25">
      <c r="A46" s="3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8">
        <f>SUM(AG9:AG45)</f>
        <v>0</v>
      </c>
      <c r="AH46" s="6">
        <v>25</v>
      </c>
      <c r="AI46" s="9">
        <f>SUM(AI9:AI45)</f>
        <v>0</v>
      </c>
    </row>
    <row r="47" spans="1:35" ht="7.5" customHeight="1" x14ac:dyDescent="0.2"/>
    <row r="48" spans="1:35" x14ac:dyDescent="0.2">
      <c r="A48" s="122" t="s">
        <v>64</v>
      </c>
      <c r="B48" s="132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4"/>
    </row>
    <row r="49" spans="1:35" x14ac:dyDescent="0.2">
      <c r="A49" s="108"/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7"/>
    </row>
    <row r="50" spans="1:35" x14ac:dyDescent="0.2">
      <c r="A50" s="109"/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40"/>
    </row>
    <row r="69" spans="1:1" x14ac:dyDescent="0.2">
      <c r="A69" s="11"/>
    </row>
  </sheetData>
  <dataConsolidate/>
  <mergeCells count="13">
    <mergeCell ref="B48:AI50"/>
    <mergeCell ref="A48:A50"/>
    <mergeCell ref="B7:AF7"/>
    <mergeCell ref="A1:AI1"/>
    <mergeCell ref="B3:R3"/>
    <mergeCell ref="B4:R4"/>
    <mergeCell ref="B5:R5"/>
    <mergeCell ref="T3:X3"/>
    <mergeCell ref="T4:X4"/>
    <mergeCell ref="T5:X5"/>
    <mergeCell ref="Y3:AI3"/>
    <mergeCell ref="Y4:AI4"/>
    <mergeCell ref="Y5:AI5"/>
  </mergeCells>
  <conditionalFormatting sqref="A9">
    <cfRule type="expression" dxfId="19" priority="2">
      <formula>IF(OR(A9="",IFERROR(VLOOKUP(A9,März,1,FALSE)=A9,FALSE)),FALSE,TRUE)</formula>
    </cfRule>
  </conditionalFormatting>
  <conditionalFormatting sqref="A10:A45">
    <cfRule type="expression" dxfId="18" priority="1">
      <formula>IF(OR(A10="",IFERROR(VLOOKUP(A10,März,1,FALSE)=A10,FALSE)),FALSE,TRUE)</formula>
    </cfRule>
  </conditionalFormatting>
  <pageMargins left="0.23622047244094491" right="0.23622047244094491" top="0.23622047244094491" bottom="0.23622047244094491" header="0.31496062992125984" footer="0.31496062992125984"/>
  <pageSetup paperSize="9" scale="75" fitToWidth="0" orientation="landscape" r:id="rId1"/>
  <ignoredErrors>
    <ignoredError sqref="A7 B3:AI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workbookViewId="0">
      <selection activeCell="A9" sqref="A9:A45"/>
    </sheetView>
  </sheetViews>
  <sheetFormatPr baseColWidth="10" defaultColWidth="11.42578125" defaultRowHeight="14.25" x14ac:dyDescent="0.2"/>
  <cols>
    <col min="1" max="1" width="38.7109375" style="36" customWidth="1"/>
    <col min="2" max="31" width="3.140625" style="36" customWidth="1"/>
    <col min="32" max="32" width="12.7109375" style="36" customWidth="1"/>
    <col min="33" max="33" width="11.42578125" style="36" customWidth="1"/>
    <col min="34" max="34" width="17" style="36" customWidth="1"/>
    <col min="35" max="35" width="14.42578125" style="36" bestFit="1" customWidth="1"/>
    <col min="36" max="16384" width="11.42578125" style="36"/>
  </cols>
  <sheetData>
    <row r="1" spans="1:35" ht="20.25" x14ac:dyDescent="0.3">
      <c r="A1" s="111" t="s">
        <v>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5" ht="7.5" customHeight="1" x14ac:dyDescent="0.3">
      <c r="A2" s="52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5" ht="15" x14ac:dyDescent="0.25">
      <c r="A3" s="42" t="s">
        <v>55</v>
      </c>
      <c r="B3" s="115" t="str">
        <f>'Übersicht Mitarbeitende'!X3</f>
        <v/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  <c r="S3" s="57"/>
      <c r="T3" s="131" t="s">
        <v>57</v>
      </c>
      <c r="U3" s="128"/>
      <c r="V3" s="128"/>
      <c r="W3" s="128"/>
      <c r="X3" s="129"/>
      <c r="Y3" s="127" t="str">
        <f>'Übersicht Mitarbeitende'!Y3</f>
        <v/>
      </c>
      <c r="Z3" s="128"/>
      <c r="AA3" s="128"/>
      <c r="AB3" s="128"/>
      <c r="AC3" s="128"/>
      <c r="AD3" s="128"/>
      <c r="AE3" s="128"/>
      <c r="AF3" s="128"/>
      <c r="AG3" s="128"/>
      <c r="AH3" s="129"/>
    </row>
    <row r="4" spans="1:35" ht="15" x14ac:dyDescent="0.25">
      <c r="A4" s="73" t="s">
        <v>86</v>
      </c>
      <c r="B4" s="124" t="str">
        <f>'Übersicht Mitarbeitende'!X4</f>
        <v/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6"/>
      <c r="S4" s="57"/>
      <c r="T4" s="131" t="s">
        <v>58</v>
      </c>
      <c r="U4" s="128"/>
      <c r="V4" s="128"/>
      <c r="W4" s="128"/>
      <c r="X4" s="129"/>
      <c r="Y4" s="127" t="str">
        <f>'Übersicht Mitarbeitende'!Y4</f>
        <v/>
      </c>
      <c r="Z4" s="128"/>
      <c r="AA4" s="128"/>
      <c r="AB4" s="128"/>
      <c r="AC4" s="128"/>
      <c r="AD4" s="128"/>
      <c r="AE4" s="128"/>
      <c r="AF4" s="128"/>
      <c r="AG4" s="128"/>
      <c r="AH4" s="129"/>
    </row>
    <row r="5" spans="1:35" ht="15" x14ac:dyDescent="0.25">
      <c r="A5" s="42" t="s">
        <v>56</v>
      </c>
      <c r="B5" s="124" t="str">
        <f>'Übersicht Mitarbeitende'!X5</f>
        <v/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6"/>
      <c r="S5" s="57"/>
      <c r="T5" s="131" t="s">
        <v>59</v>
      </c>
      <c r="U5" s="128"/>
      <c r="V5" s="128"/>
      <c r="W5" s="128"/>
      <c r="X5" s="129"/>
      <c r="Y5" s="127" t="str">
        <f>'Übersicht Mitarbeitende'!Y5</f>
        <v/>
      </c>
      <c r="Z5" s="128"/>
      <c r="AA5" s="128"/>
      <c r="AB5" s="128"/>
      <c r="AC5" s="128"/>
      <c r="AD5" s="128"/>
      <c r="AE5" s="128"/>
      <c r="AF5" s="128"/>
      <c r="AG5" s="128"/>
      <c r="AH5" s="129"/>
    </row>
    <row r="6" spans="1:35" ht="7.5" customHeight="1" x14ac:dyDescent="0.2"/>
    <row r="7" spans="1:35" s="48" customFormat="1" ht="21.95" customHeight="1" x14ac:dyDescent="0.35">
      <c r="A7" s="33" t="str">
        <f>"April"&amp;" "&amp;'Übersicht Mitarbeitende'!D7</f>
        <v>April 2024</v>
      </c>
      <c r="B7" s="110" t="s">
        <v>21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33"/>
    </row>
    <row r="8" spans="1:35" s="50" customFormat="1" ht="30" customHeight="1" x14ac:dyDescent="0.25">
      <c r="A8" s="34" t="s">
        <v>67</v>
      </c>
      <c r="B8" s="49">
        <v>1</v>
      </c>
      <c r="C8" s="49">
        <v>2</v>
      </c>
      <c r="D8" s="49">
        <v>3</v>
      </c>
      <c r="E8" s="49">
        <v>4</v>
      </c>
      <c r="F8" s="49">
        <v>5</v>
      </c>
      <c r="G8" s="49">
        <v>6</v>
      </c>
      <c r="H8" s="49">
        <v>7</v>
      </c>
      <c r="I8" s="49">
        <v>8</v>
      </c>
      <c r="J8" s="49">
        <v>9</v>
      </c>
      <c r="K8" s="49">
        <v>10</v>
      </c>
      <c r="L8" s="49">
        <v>11</v>
      </c>
      <c r="M8" s="49">
        <v>12</v>
      </c>
      <c r="N8" s="49">
        <v>13</v>
      </c>
      <c r="O8" s="49">
        <v>14</v>
      </c>
      <c r="P8" s="49">
        <v>15</v>
      </c>
      <c r="Q8" s="49">
        <v>16</v>
      </c>
      <c r="R8" s="49">
        <v>17</v>
      </c>
      <c r="S8" s="49">
        <v>18</v>
      </c>
      <c r="T8" s="49">
        <v>19</v>
      </c>
      <c r="U8" s="49">
        <v>20</v>
      </c>
      <c r="V8" s="49">
        <v>21</v>
      </c>
      <c r="W8" s="49">
        <v>22</v>
      </c>
      <c r="X8" s="49">
        <v>23</v>
      </c>
      <c r="Y8" s="49">
        <v>24</v>
      </c>
      <c r="Z8" s="49">
        <v>25</v>
      </c>
      <c r="AA8" s="49">
        <v>26</v>
      </c>
      <c r="AB8" s="49">
        <v>27</v>
      </c>
      <c r="AC8" s="49">
        <v>28</v>
      </c>
      <c r="AD8" s="49">
        <v>29</v>
      </c>
      <c r="AE8" s="49">
        <v>30</v>
      </c>
      <c r="AF8" s="53" t="s">
        <v>14</v>
      </c>
      <c r="AG8" s="54" t="s">
        <v>22</v>
      </c>
      <c r="AH8" s="55" t="s">
        <v>2</v>
      </c>
      <c r="AI8" s="56" t="s">
        <v>34</v>
      </c>
    </row>
    <row r="9" spans="1:35" ht="15" customHeight="1" x14ac:dyDescent="0.25">
      <c r="A9" s="6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7">
        <f t="shared" ref="AF9:AF45" si="0">COUNTIF(B9:AE9,"X")</f>
        <v>0</v>
      </c>
      <c r="AG9" s="6">
        <v>25</v>
      </c>
      <c r="AH9" s="9">
        <f>SUM(AF9*AG9)</f>
        <v>0</v>
      </c>
      <c r="AI9" s="65" t="s">
        <v>78</v>
      </c>
    </row>
    <row r="10" spans="1:35" ht="15" customHeight="1" x14ac:dyDescent="0.25">
      <c r="A10" s="6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7">
        <f t="shared" si="0"/>
        <v>0</v>
      </c>
      <c r="AG10" s="6">
        <v>25</v>
      </c>
      <c r="AH10" s="9">
        <f t="shared" ref="AH10:AH25" si="1">SUM(AF10*AG10)</f>
        <v>0</v>
      </c>
      <c r="AI10" s="41" t="s">
        <v>68</v>
      </c>
    </row>
    <row r="11" spans="1:35" ht="15" customHeight="1" x14ac:dyDescent="0.25">
      <c r="A11" s="6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7">
        <f t="shared" si="0"/>
        <v>0</v>
      </c>
      <c r="AG11" s="6">
        <v>25</v>
      </c>
      <c r="AH11" s="9">
        <f t="shared" si="1"/>
        <v>0</v>
      </c>
      <c r="AI11" s="65" t="s">
        <v>79</v>
      </c>
    </row>
    <row r="12" spans="1:35" ht="15" customHeight="1" x14ac:dyDescent="0.25">
      <c r="A12" s="6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7">
        <f t="shared" si="0"/>
        <v>0</v>
      </c>
      <c r="AG12" s="6">
        <v>25</v>
      </c>
      <c r="AH12" s="9">
        <f t="shared" si="1"/>
        <v>0</v>
      </c>
      <c r="AI12" s="66"/>
    </row>
    <row r="13" spans="1:35" ht="15" customHeight="1" x14ac:dyDescent="0.25">
      <c r="A13" s="6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7">
        <f t="shared" si="0"/>
        <v>0</v>
      </c>
      <c r="AG13" s="6">
        <v>25</v>
      </c>
      <c r="AH13" s="9">
        <f t="shared" si="1"/>
        <v>0</v>
      </c>
    </row>
    <row r="14" spans="1:35" ht="15" customHeight="1" x14ac:dyDescent="0.25">
      <c r="A14" s="6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7">
        <f t="shared" si="0"/>
        <v>0</v>
      </c>
      <c r="AG14" s="6">
        <v>25</v>
      </c>
      <c r="AH14" s="9">
        <f t="shared" si="1"/>
        <v>0</v>
      </c>
    </row>
    <row r="15" spans="1:35" ht="15" customHeight="1" x14ac:dyDescent="0.25">
      <c r="A15" s="6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7">
        <f t="shared" si="0"/>
        <v>0</v>
      </c>
      <c r="AG15" s="6">
        <v>25</v>
      </c>
      <c r="AH15" s="9">
        <f t="shared" si="1"/>
        <v>0</v>
      </c>
    </row>
    <row r="16" spans="1:35" ht="15" customHeight="1" x14ac:dyDescent="0.25">
      <c r="A16" s="6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7">
        <f t="shared" si="0"/>
        <v>0</v>
      </c>
      <c r="AG16" s="6">
        <v>25</v>
      </c>
      <c r="AH16" s="9">
        <f t="shared" si="1"/>
        <v>0</v>
      </c>
    </row>
    <row r="17" spans="1:34" ht="15" customHeight="1" x14ac:dyDescent="0.25">
      <c r="A17" s="6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7">
        <f t="shared" si="0"/>
        <v>0</v>
      </c>
      <c r="AG17" s="6">
        <v>25</v>
      </c>
      <c r="AH17" s="9">
        <f t="shared" si="1"/>
        <v>0</v>
      </c>
    </row>
    <row r="18" spans="1:34" ht="15" customHeight="1" x14ac:dyDescent="0.25">
      <c r="A18" s="6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7">
        <f t="shared" si="0"/>
        <v>0</v>
      </c>
      <c r="AG18" s="6">
        <v>25</v>
      </c>
      <c r="AH18" s="9">
        <f t="shared" si="1"/>
        <v>0</v>
      </c>
    </row>
    <row r="19" spans="1:34" ht="15" customHeight="1" x14ac:dyDescent="0.25">
      <c r="A19" s="6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7">
        <f t="shared" si="0"/>
        <v>0</v>
      </c>
      <c r="AG19" s="6">
        <v>25</v>
      </c>
      <c r="AH19" s="9">
        <f t="shared" si="1"/>
        <v>0</v>
      </c>
    </row>
    <row r="20" spans="1:34" ht="15" customHeight="1" x14ac:dyDescent="0.25">
      <c r="A20" s="6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7">
        <f t="shared" si="0"/>
        <v>0</v>
      </c>
      <c r="AG20" s="6">
        <v>25</v>
      </c>
      <c r="AH20" s="9">
        <f t="shared" si="1"/>
        <v>0</v>
      </c>
    </row>
    <row r="21" spans="1:34" ht="15" customHeight="1" x14ac:dyDescent="0.25">
      <c r="A21" s="6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7">
        <f t="shared" si="0"/>
        <v>0</v>
      </c>
      <c r="AG21" s="6">
        <v>25</v>
      </c>
      <c r="AH21" s="9">
        <f t="shared" si="1"/>
        <v>0</v>
      </c>
    </row>
    <row r="22" spans="1:34" ht="15" customHeight="1" x14ac:dyDescent="0.25">
      <c r="A22" s="6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7">
        <f t="shared" si="0"/>
        <v>0</v>
      </c>
      <c r="AG22" s="6">
        <v>25</v>
      </c>
      <c r="AH22" s="9">
        <f t="shared" si="1"/>
        <v>0</v>
      </c>
    </row>
    <row r="23" spans="1:34" ht="15" customHeight="1" x14ac:dyDescent="0.25">
      <c r="A23" s="6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7">
        <f t="shared" si="0"/>
        <v>0</v>
      </c>
      <c r="AG23" s="6">
        <v>25</v>
      </c>
      <c r="AH23" s="9">
        <f t="shared" si="1"/>
        <v>0</v>
      </c>
    </row>
    <row r="24" spans="1:34" ht="15" customHeight="1" x14ac:dyDescent="0.25">
      <c r="A24" s="6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7">
        <f t="shared" si="0"/>
        <v>0</v>
      </c>
      <c r="AG24" s="6">
        <v>25</v>
      </c>
      <c r="AH24" s="9">
        <f t="shared" si="1"/>
        <v>0</v>
      </c>
    </row>
    <row r="25" spans="1:34" ht="15" customHeight="1" x14ac:dyDescent="0.25">
      <c r="A25" s="6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7">
        <f t="shared" si="0"/>
        <v>0</v>
      </c>
      <c r="AG25" s="6">
        <v>25</v>
      </c>
      <c r="AH25" s="9">
        <f t="shared" si="1"/>
        <v>0</v>
      </c>
    </row>
    <row r="26" spans="1:34" ht="15" customHeight="1" x14ac:dyDescent="0.25">
      <c r="A26" s="6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7">
        <f t="shared" si="0"/>
        <v>0</v>
      </c>
      <c r="AG26" s="6">
        <v>25</v>
      </c>
      <c r="AH26" s="9">
        <f t="shared" ref="AH26:AH45" si="2">SUM(AF26*AG26)</f>
        <v>0</v>
      </c>
    </row>
    <row r="27" spans="1:34" ht="15" customHeight="1" x14ac:dyDescent="0.25">
      <c r="A27" s="6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7">
        <f t="shared" si="0"/>
        <v>0</v>
      </c>
      <c r="AG27" s="6">
        <v>25</v>
      </c>
      <c r="AH27" s="9">
        <f t="shared" si="2"/>
        <v>0</v>
      </c>
    </row>
    <row r="28" spans="1:34" ht="15" customHeight="1" x14ac:dyDescent="0.25">
      <c r="A28" s="6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7">
        <f t="shared" si="0"/>
        <v>0</v>
      </c>
      <c r="AG28" s="6">
        <v>25</v>
      </c>
      <c r="AH28" s="9">
        <f t="shared" si="2"/>
        <v>0</v>
      </c>
    </row>
    <row r="29" spans="1:34" ht="15" customHeight="1" x14ac:dyDescent="0.25">
      <c r="A29" s="6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7">
        <f t="shared" si="0"/>
        <v>0</v>
      </c>
      <c r="AG29" s="6">
        <v>25</v>
      </c>
      <c r="AH29" s="9">
        <f t="shared" si="2"/>
        <v>0</v>
      </c>
    </row>
    <row r="30" spans="1:34" ht="15" customHeight="1" x14ac:dyDescent="0.25">
      <c r="A30" s="6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7">
        <f t="shared" si="0"/>
        <v>0</v>
      </c>
      <c r="AG30" s="6">
        <v>25</v>
      </c>
      <c r="AH30" s="9">
        <f t="shared" si="2"/>
        <v>0</v>
      </c>
    </row>
    <row r="31" spans="1:34" ht="15" customHeight="1" x14ac:dyDescent="0.25">
      <c r="A31" s="6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7">
        <f t="shared" si="0"/>
        <v>0</v>
      </c>
      <c r="AG31" s="6">
        <v>25</v>
      </c>
      <c r="AH31" s="9">
        <f t="shared" si="2"/>
        <v>0</v>
      </c>
    </row>
    <row r="32" spans="1:34" ht="15" customHeight="1" x14ac:dyDescent="0.25">
      <c r="A32" s="6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7">
        <f t="shared" si="0"/>
        <v>0</v>
      </c>
      <c r="AG32" s="6">
        <v>25</v>
      </c>
      <c r="AH32" s="9">
        <f t="shared" si="2"/>
        <v>0</v>
      </c>
    </row>
    <row r="33" spans="1:34" ht="15" customHeight="1" x14ac:dyDescent="0.25">
      <c r="A33" s="6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7">
        <f t="shared" si="0"/>
        <v>0</v>
      </c>
      <c r="AG33" s="6">
        <v>25</v>
      </c>
      <c r="AH33" s="9">
        <f t="shared" si="2"/>
        <v>0</v>
      </c>
    </row>
    <row r="34" spans="1:34" ht="15" customHeight="1" x14ac:dyDescent="0.25">
      <c r="A34" s="6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7">
        <f t="shared" si="0"/>
        <v>0</v>
      </c>
      <c r="AG34" s="6">
        <v>25</v>
      </c>
      <c r="AH34" s="9">
        <f t="shared" si="2"/>
        <v>0</v>
      </c>
    </row>
    <row r="35" spans="1:34" ht="15" customHeight="1" x14ac:dyDescent="0.25">
      <c r="A35" s="6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7">
        <f t="shared" si="0"/>
        <v>0</v>
      </c>
      <c r="AG35" s="6">
        <v>25</v>
      </c>
      <c r="AH35" s="9">
        <f t="shared" si="2"/>
        <v>0</v>
      </c>
    </row>
    <row r="36" spans="1:34" ht="15" customHeight="1" x14ac:dyDescent="0.25">
      <c r="A36" s="6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7">
        <f t="shared" si="0"/>
        <v>0</v>
      </c>
      <c r="AG36" s="6">
        <v>25</v>
      </c>
      <c r="AH36" s="9">
        <f t="shared" si="2"/>
        <v>0</v>
      </c>
    </row>
    <row r="37" spans="1:34" ht="15" customHeight="1" x14ac:dyDescent="0.25">
      <c r="A37" s="6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7">
        <f t="shared" si="0"/>
        <v>0</v>
      </c>
      <c r="AG37" s="6">
        <v>25</v>
      </c>
      <c r="AH37" s="9">
        <f t="shared" si="2"/>
        <v>0</v>
      </c>
    </row>
    <row r="38" spans="1:34" ht="15" customHeight="1" x14ac:dyDescent="0.25">
      <c r="A38" s="6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7">
        <f t="shared" si="0"/>
        <v>0</v>
      </c>
      <c r="AG38" s="6">
        <v>25</v>
      </c>
      <c r="AH38" s="9">
        <f t="shared" si="2"/>
        <v>0</v>
      </c>
    </row>
    <row r="39" spans="1:34" ht="15" customHeight="1" x14ac:dyDescent="0.25">
      <c r="A39" s="6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7">
        <f t="shared" si="0"/>
        <v>0</v>
      </c>
      <c r="AG39" s="6">
        <v>25</v>
      </c>
      <c r="AH39" s="9">
        <f t="shared" si="2"/>
        <v>0</v>
      </c>
    </row>
    <row r="40" spans="1:34" ht="15" customHeight="1" x14ac:dyDescent="0.25">
      <c r="A40" s="6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7">
        <f t="shared" si="0"/>
        <v>0</v>
      </c>
      <c r="AG40" s="6">
        <v>25</v>
      </c>
      <c r="AH40" s="9">
        <f t="shared" si="2"/>
        <v>0</v>
      </c>
    </row>
    <row r="41" spans="1:34" ht="15" customHeight="1" x14ac:dyDescent="0.25">
      <c r="A41" s="6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7">
        <f t="shared" si="0"/>
        <v>0</v>
      </c>
      <c r="AG41" s="6">
        <v>25</v>
      </c>
      <c r="AH41" s="9">
        <f t="shared" si="2"/>
        <v>0</v>
      </c>
    </row>
    <row r="42" spans="1:34" ht="15" customHeight="1" x14ac:dyDescent="0.25">
      <c r="A42" s="6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7">
        <f t="shared" si="0"/>
        <v>0</v>
      </c>
      <c r="AG42" s="6">
        <v>25</v>
      </c>
      <c r="AH42" s="9">
        <f t="shared" si="2"/>
        <v>0</v>
      </c>
    </row>
    <row r="43" spans="1:34" ht="15" customHeight="1" x14ac:dyDescent="0.25">
      <c r="A43" s="6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7">
        <f t="shared" si="0"/>
        <v>0</v>
      </c>
      <c r="AG43" s="6">
        <v>25</v>
      </c>
      <c r="AH43" s="9">
        <f t="shared" si="2"/>
        <v>0</v>
      </c>
    </row>
    <row r="44" spans="1:34" ht="15" customHeight="1" x14ac:dyDescent="0.25">
      <c r="A44" s="6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7">
        <f t="shared" si="0"/>
        <v>0</v>
      </c>
      <c r="AG44" s="6">
        <v>25</v>
      </c>
      <c r="AH44" s="9">
        <f t="shared" si="2"/>
        <v>0</v>
      </c>
    </row>
    <row r="45" spans="1:34" ht="15" customHeight="1" x14ac:dyDescent="0.25">
      <c r="A45" s="6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7">
        <f t="shared" si="0"/>
        <v>0</v>
      </c>
      <c r="AG45" s="6">
        <v>25</v>
      </c>
      <c r="AH45" s="9">
        <f t="shared" si="2"/>
        <v>0</v>
      </c>
    </row>
    <row r="46" spans="1:34" ht="15" x14ac:dyDescent="0.25">
      <c r="A46" s="3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8">
        <f>SUM(AF9:AF45)</f>
        <v>0</v>
      </c>
      <c r="AG46" s="6">
        <v>25</v>
      </c>
      <c r="AH46" s="9">
        <f>SUM(AH9:AH45)</f>
        <v>0</v>
      </c>
    </row>
    <row r="47" spans="1:34" ht="7.5" customHeight="1" x14ac:dyDescent="0.2"/>
    <row r="48" spans="1:34" x14ac:dyDescent="0.2">
      <c r="A48" s="122" t="s">
        <v>64</v>
      </c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100"/>
    </row>
    <row r="49" spans="1:34" x14ac:dyDescent="0.2">
      <c r="A49" s="108"/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3"/>
    </row>
    <row r="50" spans="1:34" x14ac:dyDescent="0.2">
      <c r="A50" s="109"/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6"/>
    </row>
    <row r="69" spans="1:1" x14ac:dyDescent="0.2">
      <c r="A69" s="11"/>
    </row>
  </sheetData>
  <mergeCells count="13">
    <mergeCell ref="A48:A50"/>
    <mergeCell ref="B48:AH50"/>
    <mergeCell ref="B7:AE7"/>
    <mergeCell ref="A1:AH1"/>
    <mergeCell ref="B3:R3"/>
    <mergeCell ref="B4:R4"/>
    <mergeCell ref="B5:R5"/>
    <mergeCell ref="T3:X3"/>
    <mergeCell ref="T4:X4"/>
    <mergeCell ref="T5:X5"/>
    <mergeCell ref="Y3:AH3"/>
    <mergeCell ref="Y4:AH4"/>
    <mergeCell ref="Y5:AH5"/>
  </mergeCells>
  <conditionalFormatting sqref="A9">
    <cfRule type="expression" dxfId="17" priority="2">
      <formula>IF(OR(A9="",IFERROR(VLOOKUP(A9,April,1,FALSE)=A9,FALSE)),FALSE,TRUE)</formula>
    </cfRule>
  </conditionalFormatting>
  <conditionalFormatting sqref="A10:A45">
    <cfRule type="expression" dxfId="16" priority="1">
      <formula>IF(OR(A10="",IFERROR(VLOOKUP(A10,April,1,FALSE)=A10,FALSE)),FALSE,TRUE)</formula>
    </cfRule>
  </conditionalFormatting>
  <pageMargins left="0.23622047244094491" right="0.23622047244094491" top="0.23622047244094491" bottom="0.23622047244094491" header="0.31496062992125984" footer="0.31496062992125984"/>
  <pageSetup paperSize="9" scale="75" fitToWidth="0" orientation="landscape" r:id="rId1"/>
  <ignoredErrors>
    <ignoredError sqref="A7 B3:AH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workbookViewId="0">
      <selection activeCell="A9" sqref="A9:A45"/>
    </sheetView>
  </sheetViews>
  <sheetFormatPr baseColWidth="10" defaultColWidth="11.42578125" defaultRowHeight="14.25" x14ac:dyDescent="0.2"/>
  <cols>
    <col min="1" max="1" width="38.7109375" style="36" customWidth="1"/>
    <col min="2" max="32" width="3.140625" style="36" customWidth="1"/>
    <col min="33" max="33" width="12.7109375" style="36" customWidth="1"/>
    <col min="34" max="34" width="11.42578125" style="36" customWidth="1"/>
    <col min="35" max="35" width="17" style="36" customWidth="1"/>
    <col min="36" max="36" width="14.42578125" style="36" bestFit="1" customWidth="1"/>
    <col min="37" max="16384" width="11.42578125" style="36"/>
  </cols>
  <sheetData>
    <row r="1" spans="1:36" ht="20.25" x14ac:dyDescent="0.3">
      <c r="A1" s="111" t="s">
        <v>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36" ht="7.5" customHeight="1" x14ac:dyDescent="0.3">
      <c r="A2" s="52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6" ht="15" x14ac:dyDescent="0.25">
      <c r="A3" s="42" t="s">
        <v>55</v>
      </c>
      <c r="B3" s="115" t="str">
        <f>'Übersicht Mitarbeitende'!X3</f>
        <v/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  <c r="S3" s="57"/>
      <c r="T3" s="131" t="s">
        <v>57</v>
      </c>
      <c r="U3" s="128"/>
      <c r="V3" s="128"/>
      <c r="W3" s="128"/>
      <c r="X3" s="129"/>
      <c r="Y3" s="127" t="str">
        <f>'Übersicht Mitarbeitende'!Y3</f>
        <v/>
      </c>
      <c r="Z3" s="128"/>
      <c r="AA3" s="128"/>
      <c r="AB3" s="128"/>
      <c r="AC3" s="128"/>
      <c r="AD3" s="128"/>
      <c r="AE3" s="128"/>
      <c r="AF3" s="128"/>
      <c r="AG3" s="128"/>
      <c r="AH3" s="128"/>
      <c r="AI3" s="129"/>
    </row>
    <row r="4" spans="1:36" ht="15" x14ac:dyDescent="0.25">
      <c r="A4" s="73" t="s">
        <v>85</v>
      </c>
      <c r="B4" s="115" t="str">
        <f>'Übersicht Mitarbeitende'!X4</f>
        <v/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7"/>
      <c r="S4" s="57"/>
      <c r="T4" s="131" t="s">
        <v>58</v>
      </c>
      <c r="U4" s="128"/>
      <c r="V4" s="128"/>
      <c r="W4" s="128"/>
      <c r="X4" s="129"/>
      <c r="Y4" s="127" t="str">
        <f>'Übersicht Mitarbeitende'!Y4</f>
        <v/>
      </c>
      <c r="Z4" s="128"/>
      <c r="AA4" s="128"/>
      <c r="AB4" s="128"/>
      <c r="AC4" s="128"/>
      <c r="AD4" s="128"/>
      <c r="AE4" s="128"/>
      <c r="AF4" s="128"/>
      <c r="AG4" s="128"/>
      <c r="AH4" s="128"/>
      <c r="AI4" s="129"/>
    </row>
    <row r="5" spans="1:36" ht="15" x14ac:dyDescent="0.25">
      <c r="A5" s="42" t="s">
        <v>56</v>
      </c>
      <c r="B5" s="115" t="str">
        <f>'Übersicht Mitarbeitende'!X5</f>
        <v/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7"/>
      <c r="S5" s="57"/>
      <c r="T5" s="131" t="s">
        <v>59</v>
      </c>
      <c r="U5" s="128"/>
      <c r="V5" s="128"/>
      <c r="W5" s="128"/>
      <c r="X5" s="129"/>
      <c r="Y5" s="127" t="str">
        <f>'Übersicht Mitarbeitende'!Y5</f>
        <v/>
      </c>
      <c r="Z5" s="128"/>
      <c r="AA5" s="128"/>
      <c r="AB5" s="128"/>
      <c r="AC5" s="128"/>
      <c r="AD5" s="128"/>
      <c r="AE5" s="128"/>
      <c r="AF5" s="128"/>
      <c r="AG5" s="128"/>
      <c r="AH5" s="128"/>
      <c r="AI5" s="129"/>
    </row>
    <row r="6" spans="1:36" ht="7.5" customHeight="1" x14ac:dyDescent="0.2"/>
    <row r="7" spans="1:36" s="48" customFormat="1" ht="21.95" customHeight="1" x14ac:dyDescent="0.35">
      <c r="A7" s="33" t="str">
        <f>"Mai"&amp;" "&amp;'Übersicht Mitarbeitende'!D7</f>
        <v>Mai 2024</v>
      </c>
      <c r="B7" s="110" t="s">
        <v>21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33"/>
    </row>
    <row r="8" spans="1:36" s="50" customFormat="1" ht="30" customHeight="1" x14ac:dyDescent="0.25">
      <c r="A8" s="34" t="s">
        <v>67</v>
      </c>
      <c r="B8" s="49">
        <v>1</v>
      </c>
      <c r="C8" s="49">
        <v>2</v>
      </c>
      <c r="D8" s="49">
        <v>3</v>
      </c>
      <c r="E8" s="49">
        <v>4</v>
      </c>
      <c r="F8" s="49">
        <v>5</v>
      </c>
      <c r="G8" s="49">
        <v>6</v>
      </c>
      <c r="H8" s="49">
        <v>7</v>
      </c>
      <c r="I8" s="49">
        <v>8</v>
      </c>
      <c r="J8" s="49">
        <v>9</v>
      </c>
      <c r="K8" s="49">
        <v>10</v>
      </c>
      <c r="L8" s="49">
        <v>11</v>
      </c>
      <c r="M8" s="49">
        <v>12</v>
      </c>
      <c r="N8" s="49">
        <v>13</v>
      </c>
      <c r="O8" s="49">
        <v>14</v>
      </c>
      <c r="P8" s="49">
        <v>15</v>
      </c>
      <c r="Q8" s="49">
        <v>16</v>
      </c>
      <c r="R8" s="49">
        <v>17</v>
      </c>
      <c r="S8" s="49">
        <v>18</v>
      </c>
      <c r="T8" s="49">
        <v>19</v>
      </c>
      <c r="U8" s="49">
        <v>20</v>
      </c>
      <c r="V8" s="49">
        <v>21</v>
      </c>
      <c r="W8" s="49">
        <v>22</v>
      </c>
      <c r="X8" s="49">
        <v>23</v>
      </c>
      <c r="Y8" s="49">
        <v>24</v>
      </c>
      <c r="Z8" s="49">
        <v>25</v>
      </c>
      <c r="AA8" s="49">
        <v>26</v>
      </c>
      <c r="AB8" s="49">
        <v>27</v>
      </c>
      <c r="AC8" s="49">
        <v>28</v>
      </c>
      <c r="AD8" s="49">
        <v>29</v>
      </c>
      <c r="AE8" s="49">
        <v>30</v>
      </c>
      <c r="AF8" s="49">
        <v>31</v>
      </c>
      <c r="AG8" s="53" t="s">
        <v>14</v>
      </c>
      <c r="AH8" s="54" t="s">
        <v>22</v>
      </c>
      <c r="AI8" s="55" t="s">
        <v>2</v>
      </c>
      <c r="AJ8" s="56" t="s">
        <v>34</v>
      </c>
    </row>
    <row r="9" spans="1:36" ht="15" customHeight="1" x14ac:dyDescent="0.25">
      <c r="A9" s="6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7">
        <f>COUNTIF(B9:AF9,"X")</f>
        <v>0</v>
      </c>
      <c r="AH9" s="6">
        <v>25</v>
      </c>
      <c r="AI9" s="9">
        <f>SUM(AG9*AH9)</f>
        <v>0</v>
      </c>
      <c r="AJ9" s="65" t="s">
        <v>78</v>
      </c>
    </row>
    <row r="10" spans="1:36" ht="15" customHeight="1" x14ac:dyDescent="0.25">
      <c r="A10" s="6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7">
        <f t="shared" ref="AG10:AG45" si="0">COUNTIF(B10:AF10,"X")</f>
        <v>0</v>
      </c>
      <c r="AH10" s="6">
        <v>25</v>
      </c>
      <c r="AI10" s="9">
        <f t="shared" ref="AI10:AI25" si="1">SUM(AG10*AH10)</f>
        <v>0</v>
      </c>
      <c r="AJ10" s="41" t="s">
        <v>68</v>
      </c>
    </row>
    <row r="11" spans="1:36" ht="15" customHeight="1" x14ac:dyDescent="0.25">
      <c r="A11" s="6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7">
        <f t="shared" si="0"/>
        <v>0</v>
      </c>
      <c r="AH11" s="6">
        <v>25</v>
      </c>
      <c r="AI11" s="9">
        <f t="shared" si="1"/>
        <v>0</v>
      </c>
      <c r="AJ11" s="65" t="s">
        <v>79</v>
      </c>
    </row>
    <row r="12" spans="1:36" ht="15" customHeight="1" x14ac:dyDescent="0.25">
      <c r="A12" s="6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7">
        <f t="shared" si="0"/>
        <v>0</v>
      </c>
      <c r="AH12" s="6">
        <v>25</v>
      </c>
      <c r="AI12" s="9">
        <f t="shared" si="1"/>
        <v>0</v>
      </c>
      <c r="AJ12" s="66"/>
    </row>
    <row r="13" spans="1:36" ht="15" customHeight="1" x14ac:dyDescent="0.25">
      <c r="A13" s="6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7">
        <f t="shared" si="0"/>
        <v>0</v>
      </c>
      <c r="AH13" s="6">
        <v>25</v>
      </c>
      <c r="AI13" s="9">
        <f t="shared" si="1"/>
        <v>0</v>
      </c>
    </row>
    <row r="14" spans="1:36" ht="15" customHeight="1" x14ac:dyDescent="0.25">
      <c r="A14" s="6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7">
        <f t="shared" si="0"/>
        <v>0</v>
      </c>
      <c r="AH14" s="6">
        <v>25</v>
      </c>
      <c r="AI14" s="9">
        <f t="shared" si="1"/>
        <v>0</v>
      </c>
    </row>
    <row r="15" spans="1:36" ht="15" customHeight="1" x14ac:dyDescent="0.25">
      <c r="A15" s="6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7">
        <f t="shared" si="0"/>
        <v>0</v>
      </c>
      <c r="AH15" s="6">
        <v>25</v>
      </c>
      <c r="AI15" s="9">
        <f t="shared" si="1"/>
        <v>0</v>
      </c>
    </row>
    <row r="16" spans="1:36" ht="15" customHeight="1" x14ac:dyDescent="0.25">
      <c r="A16" s="6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7">
        <f t="shared" si="0"/>
        <v>0</v>
      </c>
      <c r="AH16" s="6">
        <v>25</v>
      </c>
      <c r="AI16" s="9">
        <f t="shared" si="1"/>
        <v>0</v>
      </c>
    </row>
    <row r="17" spans="1:35" ht="15" customHeight="1" x14ac:dyDescent="0.25">
      <c r="A17" s="6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7">
        <f t="shared" si="0"/>
        <v>0</v>
      </c>
      <c r="AH17" s="6">
        <v>25</v>
      </c>
      <c r="AI17" s="9">
        <f t="shared" si="1"/>
        <v>0</v>
      </c>
    </row>
    <row r="18" spans="1:35" ht="15" customHeight="1" x14ac:dyDescent="0.25">
      <c r="A18" s="6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7">
        <f t="shared" si="0"/>
        <v>0</v>
      </c>
      <c r="AH18" s="6">
        <v>25</v>
      </c>
      <c r="AI18" s="9">
        <f t="shared" si="1"/>
        <v>0</v>
      </c>
    </row>
    <row r="19" spans="1:35" ht="15" customHeight="1" x14ac:dyDescent="0.25">
      <c r="A19" s="6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7">
        <f t="shared" si="0"/>
        <v>0</v>
      </c>
      <c r="AH19" s="6">
        <v>25</v>
      </c>
      <c r="AI19" s="9">
        <f t="shared" si="1"/>
        <v>0</v>
      </c>
    </row>
    <row r="20" spans="1:35" ht="15" customHeight="1" x14ac:dyDescent="0.25">
      <c r="A20" s="6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7">
        <f t="shared" si="0"/>
        <v>0</v>
      </c>
      <c r="AH20" s="6">
        <v>25</v>
      </c>
      <c r="AI20" s="9">
        <f t="shared" si="1"/>
        <v>0</v>
      </c>
    </row>
    <row r="21" spans="1:35" ht="15" customHeight="1" x14ac:dyDescent="0.25">
      <c r="A21" s="6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7">
        <f t="shared" si="0"/>
        <v>0</v>
      </c>
      <c r="AH21" s="6">
        <v>25</v>
      </c>
      <c r="AI21" s="9">
        <f t="shared" si="1"/>
        <v>0</v>
      </c>
    </row>
    <row r="22" spans="1:35" ht="15" customHeight="1" x14ac:dyDescent="0.25">
      <c r="A22" s="6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7">
        <f t="shared" si="0"/>
        <v>0</v>
      </c>
      <c r="AH22" s="6">
        <v>25</v>
      </c>
      <c r="AI22" s="9">
        <f t="shared" si="1"/>
        <v>0</v>
      </c>
    </row>
    <row r="23" spans="1:35" ht="15" customHeight="1" x14ac:dyDescent="0.25">
      <c r="A23" s="6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7">
        <f t="shared" si="0"/>
        <v>0</v>
      </c>
      <c r="AH23" s="6">
        <v>25</v>
      </c>
      <c r="AI23" s="9">
        <f t="shared" si="1"/>
        <v>0</v>
      </c>
    </row>
    <row r="24" spans="1:35" ht="15" customHeight="1" x14ac:dyDescent="0.25">
      <c r="A24" s="6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7">
        <f t="shared" si="0"/>
        <v>0</v>
      </c>
      <c r="AH24" s="6">
        <v>25</v>
      </c>
      <c r="AI24" s="9">
        <f t="shared" si="1"/>
        <v>0</v>
      </c>
    </row>
    <row r="25" spans="1:35" ht="15" customHeight="1" x14ac:dyDescent="0.25">
      <c r="A25" s="6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7">
        <f t="shared" si="0"/>
        <v>0</v>
      </c>
      <c r="AH25" s="6">
        <v>25</v>
      </c>
      <c r="AI25" s="9">
        <f t="shared" si="1"/>
        <v>0</v>
      </c>
    </row>
    <row r="26" spans="1:35" ht="15" customHeight="1" x14ac:dyDescent="0.25">
      <c r="A26" s="6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7">
        <f t="shared" si="0"/>
        <v>0</v>
      </c>
      <c r="AH26" s="6">
        <v>25</v>
      </c>
      <c r="AI26" s="9">
        <f t="shared" ref="AI26:AI45" si="2">SUM(AG26*AH26)</f>
        <v>0</v>
      </c>
    </row>
    <row r="27" spans="1:35" ht="15" customHeight="1" x14ac:dyDescent="0.25">
      <c r="A27" s="6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7">
        <f t="shared" si="0"/>
        <v>0</v>
      </c>
      <c r="AH27" s="6">
        <v>25</v>
      </c>
      <c r="AI27" s="9">
        <f t="shared" si="2"/>
        <v>0</v>
      </c>
    </row>
    <row r="28" spans="1:35" ht="15" customHeight="1" x14ac:dyDescent="0.25">
      <c r="A28" s="6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7">
        <f t="shared" si="0"/>
        <v>0</v>
      </c>
      <c r="AH28" s="6">
        <v>25</v>
      </c>
      <c r="AI28" s="9">
        <f t="shared" si="2"/>
        <v>0</v>
      </c>
    </row>
    <row r="29" spans="1:35" ht="15" customHeight="1" x14ac:dyDescent="0.25">
      <c r="A29" s="6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7">
        <f t="shared" si="0"/>
        <v>0</v>
      </c>
      <c r="AH29" s="6">
        <v>25</v>
      </c>
      <c r="AI29" s="9">
        <f t="shared" si="2"/>
        <v>0</v>
      </c>
    </row>
    <row r="30" spans="1:35" ht="15" customHeight="1" x14ac:dyDescent="0.25">
      <c r="A30" s="6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7">
        <f t="shared" si="0"/>
        <v>0</v>
      </c>
      <c r="AH30" s="6">
        <v>25</v>
      </c>
      <c r="AI30" s="9">
        <f t="shared" si="2"/>
        <v>0</v>
      </c>
    </row>
    <row r="31" spans="1:35" ht="15" customHeight="1" x14ac:dyDescent="0.25">
      <c r="A31" s="6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7">
        <f t="shared" si="0"/>
        <v>0</v>
      </c>
      <c r="AH31" s="6">
        <v>25</v>
      </c>
      <c r="AI31" s="9">
        <f t="shared" si="2"/>
        <v>0</v>
      </c>
    </row>
    <row r="32" spans="1:35" ht="15" customHeight="1" x14ac:dyDescent="0.25">
      <c r="A32" s="6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7">
        <f t="shared" si="0"/>
        <v>0</v>
      </c>
      <c r="AH32" s="6">
        <v>25</v>
      </c>
      <c r="AI32" s="9">
        <f t="shared" si="2"/>
        <v>0</v>
      </c>
    </row>
    <row r="33" spans="1:35" ht="15" customHeight="1" x14ac:dyDescent="0.25">
      <c r="A33" s="6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7">
        <f t="shared" si="0"/>
        <v>0</v>
      </c>
      <c r="AH33" s="6">
        <v>25</v>
      </c>
      <c r="AI33" s="9">
        <f t="shared" si="2"/>
        <v>0</v>
      </c>
    </row>
    <row r="34" spans="1:35" ht="15" customHeight="1" x14ac:dyDescent="0.25">
      <c r="A34" s="6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">
        <f t="shared" si="0"/>
        <v>0</v>
      </c>
      <c r="AH34" s="6">
        <v>25</v>
      </c>
      <c r="AI34" s="9">
        <f t="shared" si="2"/>
        <v>0</v>
      </c>
    </row>
    <row r="35" spans="1:35" ht="15" customHeight="1" x14ac:dyDescent="0.25">
      <c r="A35" s="6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7">
        <f t="shared" si="0"/>
        <v>0</v>
      </c>
      <c r="AH35" s="6">
        <v>25</v>
      </c>
      <c r="AI35" s="9">
        <f t="shared" si="2"/>
        <v>0</v>
      </c>
    </row>
    <row r="36" spans="1:35" ht="15" customHeight="1" x14ac:dyDescent="0.25">
      <c r="A36" s="6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7">
        <f t="shared" si="0"/>
        <v>0</v>
      </c>
      <c r="AH36" s="6">
        <v>25</v>
      </c>
      <c r="AI36" s="9">
        <f t="shared" si="2"/>
        <v>0</v>
      </c>
    </row>
    <row r="37" spans="1:35" ht="15" customHeight="1" x14ac:dyDescent="0.25">
      <c r="A37" s="6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7">
        <f t="shared" si="0"/>
        <v>0</v>
      </c>
      <c r="AH37" s="6">
        <v>25</v>
      </c>
      <c r="AI37" s="9">
        <f t="shared" si="2"/>
        <v>0</v>
      </c>
    </row>
    <row r="38" spans="1:35" ht="15" customHeight="1" x14ac:dyDescent="0.25">
      <c r="A38" s="6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7">
        <f t="shared" si="0"/>
        <v>0</v>
      </c>
      <c r="AH38" s="6">
        <v>25</v>
      </c>
      <c r="AI38" s="9">
        <f t="shared" si="2"/>
        <v>0</v>
      </c>
    </row>
    <row r="39" spans="1:35" ht="15" customHeight="1" x14ac:dyDescent="0.25">
      <c r="A39" s="6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7">
        <f t="shared" si="0"/>
        <v>0</v>
      </c>
      <c r="AH39" s="6">
        <v>25</v>
      </c>
      <c r="AI39" s="9">
        <f t="shared" si="2"/>
        <v>0</v>
      </c>
    </row>
    <row r="40" spans="1:35" ht="15" customHeight="1" x14ac:dyDescent="0.25">
      <c r="A40" s="6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7">
        <f t="shared" si="0"/>
        <v>0</v>
      </c>
      <c r="AH40" s="6">
        <v>25</v>
      </c>
      <c r="AI40" s="9">
        <f t="shared" si="2"/>
        <v>0</v>
      </c>
    </row>
    <row r="41" spans="1:35" ht="15" customHeight="1" x14ac:dyDescent="0.25">
      <c r="A41" s="6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7">
        <f t="shared" si="0"/>
        <v>0</v>
      </c>
      <c r="AH41" s="6">
        <v>25</v>
      </c>
      <c r="AI41" s="9">
        <f t="shared" si="2"/>
        <v>0</v>
      </c>
    </row>
    <row r="42" spans="1:35" ht="15" customHeight="1" x14ac:dyDescent="0.25">
      <c r="A42" s="6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7">
        <f t="shared" si="0"/>
        <v>0</v>
      </c>
      <c r="AH42" s="6">
        <v>25</v>
      </c>
      <c r="AI42" s="9">
        <f t="shared" si="2"/>
        <v>0</v>
      </c>
    </row>
    <row r="43" spans="1:35" ht="15" customHeight="1" x14ac:dyDescent="0.25">
      <c r="A43" s="6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7">
        <f t="shared" si="0"/>
        <v>0</v>
      </c>
      <c r="AH43" s="6">
        <v>25</v>
      </c>
      <c r="AI43" s="9">
        <f t="shared" si="2"/>
        <v>0</v>
      </c>
    </row>
    <row r="44" spans="1:35" ht="15" customHeight="1" x14ac:dyDescent="0.25">
      <c r="A44" s="6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7">
        <f t="shared" si="0"/>
        <v>0</v>
      </c>
      <c r="AH44" s="6">
        <v>25</v>
      </c>
      <c r="AI44" s="9">
        <f t="shared" si="2"/>
        <v>0</v>
      </c>
    </row>
    <row r="45" spans="1:35" ht="15" customHeight="1" x14ac:dyDescent="0.25">
      <c r="A45" s="6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7">
        <f t="shared" si="0"/>
        <v>0</v>
      </c>
      <c r="AH45" s="6">
        <v>25</v>
      </c>
      <c r="AI45" s="9">
        <f t="shared" si="2"/>
        <v>0</v>
      </c>
    </row>
    <row r="46" spans="1:35" ht="15" x14ac:dyDescent="0.25">
      <c r="A46" s="3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8">
        <f>SUM(AG9:AG45)</f>
        <v>0</v>
      </c>
      <c r="AH46" s="6">
        <v>25</v>
      </c>
      <c r="AI46" s="9">
        <f>SUM(AI9:AI45)</f>
        <v>0</v>
      </c>
    </row>
    <row r="47" spans="1:35" ht="7.5" customHeight="1" x14ac:dyDescent="0.2"/>
    <row r="48" spans="1:35" x14ac:dyDescent="0.2">
      <c r="A48" s="122" t="s">
        <v>64</v>
      </c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0"/>
    </row>
    <row r="49" spans="1:35" x14ac:dyDescent="0.2">
      <c r="A49" s="108"/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3"/>
    </row>
    <row r="50" spans="1:35" x14ac:dyDescent="0.2">
      <c r="A50" s="109"/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6"/>
    </row>
    <row r="69" spans="1:1" x14ac:dyDescent="0.2">
      <c r="A69" s="11"/>
    </row>
  </sheetData>
  <mergeCells count="13">
    <mergeCell ref="B48:AI50"/>
    <mergeCell ref="A48:A50"/>
    <mergeCell ref="B7:AF7"/>
    <mergeCell ref="A1:AI1"/>
    <mergeCell ref="B3:R3"/>
    <mergeCell ref="B4:R4"/>
    <mergeCell ref="B5:R5"/>
    <mergeCell ref="T3:X3"/>
    <mergeCell ref="T4:X4"/>
    <mergeCell ref="T5:X5"/>
    <mergeCell ref="Y3:AI3"/>
    <mergeCell ref="Y4:AI4"/>
    <mergeCell ref="Y5:AI5"/>
  </mergeCells>
  <conditionalFormatting sqref="A9">
    <cfRule type="expression" dxfId="15" priority="2">
      <formula>IF(OR(A9="",IFERROR(VLOOKUP(A9,Mai,1,FALSE)=A9,FALSE)),FALSE,TRUE)</formula>
    </cfRule>
  </conditionalFormatting>
  <conditionalFormatting sqref="A10:A45">
    <cfRule type="expression" dxfId="14" priority="1">
      <formula>IF(OR(A10="",IFERROR(VLOOKUP(A10,Mai,1,FALSE)=A10,FALSE)),FALSE,TRUE)</formula>
    </cfRule>
  </conditionalFormatting>
  <pageMargins left="0.23622047244094491" right="0.23622047244094491" top="0.23622047244094491" bottom="0.23622047244094491" header="0.31496062992125984" footer="0.31496062992125984"/>
  <pageSetup paperSize="9" scale="75" fitToWidth="0" orientation="landscape" r:id="rId1"/>
  <ignoredErrors>
    <ignoredError sqref="A7 B3:AI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workbookViewId="0">
      <selection activeCell="A9" sqref="A9:A45"/>
    </sheetView>
  </sheetViews>
  <sheetFormatPr baseColWidth="10" defaultColWidth="11.42578125" defaultRowHeight="14.25" x14ac:dyDescent="0.2"/>
  <cols>
    <col min="1" max="1" width="38.7109375" style="36" customWidth="1"/>
    <col min="2" max="31" width="3.140625" style="36" customWidth="1"/>
    <col min="32" max="32" width="12.7109375" style="36" customWidth="1"/>
    <col min="33" max="33" width="11.42578125" style="36" customWidth="1"/>
    <col min="34" max="34" width="17" style="36" customWidth="1"/>
    <col min="35" max="35" width="14.42578125" style="36" bestFit="1" customWidth="1"/>
    <col min="36" max="16384" width="11.42578125" style="36"/>
  </cols>
  <sheetData>
    <row r="1" spans="1:35" ht="20.25" x14ac:dyDescent="0.3">
      <c r="A1" s="111" t="s">
        <v>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5" ht="7.5" customHeight="1" x14ac:dyDescent="0.3">
      <c r="A2" s="52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5" ht="15" x14ac:dyDescent="0.25">
      <c r="A3" s="42" t="s">
        <v>55</v>
      </c>
      <c r="B3" s="115" t="str">
        <f>'Übersicht Mitarbeitende'!X3</f>
        <v/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  <c r="S3" s="57"/>
      <c r="T3" s="131" t="s">
        <v>57</v>
      </c>
      <c r="U3" s="128"/>
      <c r="V3" s="128"/>
      <c r="W3" s="128"/>
      <c r="X3" s="129"/>
      <c r="Y3" s="127" t="str">
        <f>'Übersicht Mitarbeitende'!Y3</f>
        <v/>
      </c>
      <c r="Z3" s="128"/>
      <c r="AA3" s="128"/>
      <c r="AB3" s="128"/>
      <c r="AC3" s="128"/>
      <c r="AD3" s="128"/>
      <c r="AE3" s="128"/>
      <c r="AF3" s="128"/>
      <c r="AG3" s="128"/>
      <c r="AH3" s="129"/>
    </row>
    <row r="4" spans="1:35" ht="15" x14ac:dyDescent="0.25">
      <c r="A4" s="73" t="s">
        <v>85</v>
      </c>
      <c r="B4" s="115" t="str">
        <f>'Übersicht Mitarbeitende'!X4</f>
        <v/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7"/>
      <c r="S4" s="57"/>
      <c r="T4" s="131" t="s">
        <v>58</v>
      </c>
      <c r="U4" s="128"/>
      <c r="V4" s="128"/>
      <c r="W4" s="128"/>
      <c r="X4" s="129"/>
      <c r="Y4" s="127" t="str">
        <f>'Übersicht Mitarbeitende'!Y4</f>
        <v/>
      </c>
      <c r="Z4" s="128"/>
      <c r="AA4" s="128"/>
      <c r="AB4" s="128"/>
      <c r="AC4" s="128"/>
      <c r="AD4" s="128"/>
      <c r="AE4" s="128"/>
      <c r="AF4" s="128"/>
      <c r="AG4" s="128"/>
      <c r="AH4" s="129"/>
    </row>
    <row r="5" spans="1:35" ht="15" x14ac:dyDescent="0.25">
      <c r="A5" s="42" t="s">
        <v>56</v>
      </c>
      <c r="B5" s="115" t="str">
        <f>'Übersicht Mitarbeitende'!X5</f>
        <v/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7"/>
      <c r="S5" s="57"/>
      <c r="T5" s="131" t="s">
        <v>59</v>
      </c>
      <c r="U5" s="128"/>
      <c r="V5" s="128"/>
      <c r="W5" s="128"/>
      <c r="X5" s="129"/>
      <c r="Y5" s="127" t="str">
        <f>'Übersicht Mitarbeitende'!Y5</f>
        <v/>
      </c>
      <c r="Z5" s="128"/>
      <c r="AA5" s="128"/>
      <c r="AB5" s="128"/>
      <c r="AC5" s="128"/>
      <c r="AD5" s="128"/>
      <c r="AE5" s="128"/>
      <c r="AF5" s="128"/>
      <c r="AG5" s="128"/>
      <c r="AH5" s="129"/>
    </row>
    <row r="6" spans="1:35" ht="7.5" customHeight="1" x14ac:dyDescent="0.2"/>
    <row r="7" spans="1:35" s="48" customFormat="1" ht="21.95" customHeight="1" x14ac:dyDescent="0.35">
      <c r="A7" s="33" t="str">
        <f>"Juni"&amp;" "&amp;'Übersicht Mitarbeitende'!D7</f>
        <v>Juni 2024</v>
      </c>
      <c r="B7" s="110" t="s">
        <v>21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33"/>
    </row>
    <row r="8" spans="1:35" s="50" customFormat="1" ht="30" customHeight="1" x14ac:dyDescent="0.25">
      <c r="A8" s="34" t="s">
        <v>67</v>
      </c>
      <c r="B8" s="49">
        <v>1</v>
      </c>
      <c r="C8" s="49">
        <v>2</v>
      </c>
      <c r="D8" s="49">
        <v>3</v>
      </c>
      <c r="E8" s="49">
        <v>4</v>
      </c>
      <c r="F8" s="49">
        <v>5</v>
      </c>
      <c r="G8" s="49">
        <v>6</v>
      </c>
      <c r="H8" s="49">
        <v>7</v>
      </c>
      <c r="I8" s="49">
        <v>8</v>
      </c>
      <c r="J8" s="49">
        <v>9</v>
      </c>
      <c r="K8" s="49">
        <v>10</v>
      </c>
      <c r="L8" s="49">
        <v>11</v>
      </c>
      <c r="M8" s="49">
        <v>12</v>
      </c>
      <c r="N8" s="49">
        <v>13</v>
      </c>
      <c r="O8" s="49">
        <v>14</v>
      </c>
      <c r="P8" s="49">
        <v>15</v>
      </c>
      <c r="Q8" s="49">
        <v>16</v>
      </c>
      <c r="R8" s="49">
        <v>17</v>
      </c>
      <c r="S8" s="49">
        <v>18</v>
      </c>
      <c r="T8" s="49">
        <v>19</v>
      </c>
      <c r="U8" s="49">
        <v>20</v>
      </c>
      <c r="V8" s="49">
        <v>21</v>
      </c>
      <c r="W8" s="49">
        <v>22</v>
      </c>
      <c r="X8" s="49">
        <v>23</v>
      </c>
      <c r="Y8" s="49">
        <v>24</v>
      </c>
      <c r="Z8" s="49">
        <v>25</v>
      </c>
      <c r="AA8" s="49">
        <v>26</v>
      </c>
      <c r="AB8" s="49">
        <v>27</v>
      </c>
      <c r="AC8" s="49">
        <v>28</v>
      </c>
      <c r="AD8" s="49">
        <v>29</v>
      </c>
      <c r="AE8" s="49">
        <v>30</v>
      </c>
      <c r="AF8" s="53" t="s">
        <v>14</v>
      </c>
      <c r="AG8" s="54" t="s">
        <v>22</v>
      </c>
      <c r="AH8" s="55" t="s">
        <v>2</v>
      </c>
      <c r="AI8" s="56" t="s">
        <v>34</v>
      </c>
    </row>
    <row r="9" spans="1:35" ht="15" customHeight="1" x14ac:dyDescent="0.25">
      <c r="A9" s="6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7">
        <f t="shared" ref="AF9:AF45" si="0">COUNTIF(B9:AE9,"X")</f>
        <v>0</v>
      </c>
      <c r="AG9" s="6">
        <v>25</v>
      </c>
      <c r="AH9" s="9">
        <f>SUM(AF9*AG9)</f>
        <v>0</v>
      </c>
      <c r="AI9" s="65" t="s">
        <v>78</v>
      </c>
    </row>
    <row r="10" spans="1:35" ht="15" customHeight="1" x14ac:dyDescent="0.25">
      <c r="A10" s="6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7">
        <f t="shared" si="0"/>
        <v>0</v>
      </c>
      <c r="AG10" s="6">
        <v>25</v>
      </c>
      <c r="AH10" s="9">
        <f t="shared" ref="AH10:AH25" si="1">SUM(AF10*AG10)</f>
        <v>0</v>
      </c>
      <c r="AI10" s="41" t="s">
        <v>68</v>
      </c>
    </row>
    <row r="11" spans="1:35" ht="15" customHeight="1" x14ac:dyDescent="0.25">
      <c r="A11" s="6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7">
        <f t="shared" si="0"/>
        <v>0</v>
      </c>
      <c r="AG11" s="6">
        <v>25</v>
      </c>
      <c r="AH11" s="9">
        <f t="shared" si="1"/>
        <v>0</v>
      </c>
      <c r="AI11" s="65" t="s">
        <v>79</v>
      </c>
    </row>
    <row r="12" spans="1:35" ht="15" customHeight="1" x14ac:dyDescent="0.25">
      <c r="A12" s="6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7">
        <f t="shared" si="0"/>
        <v>0</v>
      </c>
      <c r="AG12" s="6">
        <v>25</v>
      </c>
      <c r="AH12" s="9">
        <f t="shared" si="1"/>
        <v>0</v>
      </c>
      <c r="AI12" s="66"/>
    </row>
    <row r="13" spans="1:35" ht="15" customHeight="1" x14ac:dyDescent="0.25">
      <c r="A13" s="6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7">
        <f t="shared" si="0"/>
        <v>0</v>
      </c>
      <c r="AG13" s="6">
        <v>25</v>
      </c>
      <c r="AH13" s="9">
        <f t="shared" si="1"/>
        <v>0</v>
      </c>
    </row>
    <row r="14" spans="1:35" ht="15" customHeight="1" x14ac:dyDescent="0.25">
      <c r="A14" s="6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7">
        <f t="shared" si="0"/>
        <v>0</v>
      </c>
      <c r="AG14" s="6">
        <v>25</v>
      </c>
      <c r="AH14" s="9">
        <f t="shared" si="1"/>
        <v>0</v>
      </c>
    </row>
    <row r="15" spans="1:35" ht="15" customHeight="1" x14ac:dyDescent="0.25">
      <c r="A15" s="6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7">
        <f t="shared" si="0"/>
        <v>0</v>
      </c>
      <c r="AG15" s="6">
        <v>25</v>
      </c>
      <c r="AH15" s="9">
        <f t="shared" si="1"/>
        <v>0</v>
      </c>
    </row>
    <row r="16" spans="1:35" ht="15" customHeight="1" x14ac:dyDescent="0.25">
      <c r="A16" s="6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7">
        <f t="shared" si="0"/>
        <v>0</v>
      </c>
      <c r="AG16" s="6">
        <v>25</v>
      </c>
      <c r="AH16" s="9">
        <f t="shared" si="1"/>
        <v>0</v>
      </c>
    </row>
    <row r="17" spans="1:34" ht="15" customHeight="1" x14ac:dyDescent="0.25">
      <c r="A17" s="6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7">
        <f t="shared" si="0"/>
        <v>0</v>
      </c>
      <c r="AG17" s="6">
        <v>25</v>
      </c>
      <c r="AH17" s="9">
        <f t="shared" si="1"/>
        <v>0</v>
      </c>
    </row>
    <row r="18" spans="1:34" ht="15" customHeight="1" x14ac:dyDescent="0.25">
      <c r="A18" s="6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7">
        <f t="shared" si="0"/>
        <v>0</v>
      </c>
      <c r="AG18" s="6">
        <v>25</v>
      </c>
      <c r="AH18" s="9">
        <f t="shared" si="1"/>
        <v>0</v>
      </c>
    </row>
    <row r="19" spans="1:34" ht="15" customHeight="1" x14ac:dyDescent="0.25">
      <c r="A19" s="6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7">
        <f t="shared" si="0"/>
        <v>0</v>
      </c>
      <c r="AG19" s="6">
        <v>25</v>
      </c>
      <c r="AH19" s="9">
        <f t="shared" si="1"/>
        <v>0</v>
      </c>
    </row>
    <row r="20" spans="1:34" ht="15" customHeight="1" x14ac:dyDescent="0.25">
      <c r="A20" s="6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7">
        <f t="shared" si="0"/>
        <v>0</v>
      </c>
      <c r="AG20" s="6">
        <v>25</v>
      </c>
      <c r="AH20" s="9">
        <f t="shared" si="1"/>
        <v>0</v>
      </c>
    </row>
    <row r="21" spans="1:34" ht="15" customHeight="1" x14ac:dyDescent="0.25">
      <c r="A21" s="6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7">
        <f t="shared" si="0"/>
        <v>0</v>
      </c>
      <c r="AG21" s="6">
        <v>25</v>
      </c>
      <c r="AH21" s="9">
        <f t="shared" si="1"/>
        <v>0</v>
      </c>
    </row>
    <row r="22" spans="1:34" ht="15" customHeight="1" x14ac:dyDescent="0.25">
      <c r="A22" s="6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7">
        <f t="shared" si="0"/>
        <v>0</v>
      </c>
      <c r="AG22" s="6">
        <v>25</v>
      </c>
      <c r="AH22" s="9">
        <f t="shared" si="1"/>
        <v>0</v>
      </c>
    </row>
    <row r="23" spans="1:34" ht="15" customHeight="1" x14ac:dyDescent="0.25">
      <c r="A23" s="6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7">
        <f t="shared" si="0"/>
        <v>0</v>
      </c>
      <c r="AG23" s="6">
        <v>25</v>
      </c>
      <c r="AH23" s="9">
        <f t="shared" si="1"/>
        <v>0</v>
      </c>
    </row>
    <row r="24" spans="1:34" ht="15" customHeight="1" x14ac:dyDescent="0.25">
      <c r="A24" s="6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7">
        <f t="shared" si="0"/>
        <v>0</v>
      </c>
      <c r="AG24" s="6">
        <v>25</v>
      </c>
      <c r="AH24" s="9">
        <f t="shared" si="1"/>
        <v>0</v>
      </c>
    </row>
    <row r="25" spans="1:34" ht="15" customHeight="1" x14ac:dyDescent="0.25">
      <c r="A25" s="6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7">
        <f t="shared" si="0"/>
        <v>0</v>
      </c>
      <c r="AG25" s="6">
        <v>25</v>
      </c>
      <c r="AH25" s="9">
        <f t="shared" si="1"/>
        <v>0</v>
      </c>
    </row>
    <row r="26" spans="1:34" ht="15" customHeight="1" x14ac:dyDescent="0.25">
      <c r="A26" s="6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7">
        <f t="shared" si="0"/>
        <v>0</v>
      </c>
      <c r="AG26" s="6">
        <v>25</v>
      </c>
      <c r="AH26" s="9">
        <f t="shared" ref="AH26:AH45" si="2">SUM(AF26*AG26)</f>
        <v>0</v>
      </c>
    </row>
    <row r="27" spans="1:34" ht="15" customHeight="1" x14ac:dyDescent="0.25">
      <c r="A27" s="6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7">
        <f t="shared" si="0"/>
        <v>0</v>
      </c>
      <c r="AG27" s="6">
        <v>25</v>
      </c>
      <c r="AH27" s="9">
        <f t="shared" si="2"/>
        <v>0</v>
      </c>
    </row>
    <row r="28" spans="1:34" ht="15" customHeight="1" x14ac:dyDescent="0.25">
      <c r="A28" s="6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7">
        <f t="shared" si="0"/>
        <v>0</v>
      </c>
      <c r="AG28" s="6">
        <v>25</v>
      </c>
      <c r="AH28" s="9">
        <f t="shared" si="2"/>
        <v>0</v>
      </c>
    </row>
    <row r="29" spans="1:34" ht="15" customHeight="1" x14ac:dyDescent="0.25">
      <c r="A29" s="6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7">
        <f t="shared" si="0"/>
        <v>0</v>
      </c>
      <c r="AG29" s="6">
        <v>25</v>
      </c>
      <c r="AH29" s="9">
        <f t="shared" si="2"/>
        <v>0</v>
      </c>
    </row>
    <row r="30" spans="1:34" ht="15" customHeight="1" x14ac:dyDescent="0.25">
      <c r="A30" s="6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7">
        <f t="shared" si="0"/>
        <v>0</v>
      </c>
      <c r="AG30" s="6">
        <v>25</v>
      </c>
      <c r="AH30" s="9">
        <f t="shared" si="2"/>
        <v>0</v>
      </c>
    </row>
    <row r="31" spans="1:34" ht="15" customHeight="1" x14ac:dyDescent="0.25">
      <c r="A31" s="6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7">
        <f t="shared" si="0"/>
        <v>0</v>
      </c>
      <c r="AG31" s="6">
        <v>25</v>
      </c>
      <c r="AH31" s="9">
        <f t="shared" si="2"/>
        <v>0</v>
      </c>
    </row>
    <row r="32" spans="1:34" ht="15" customHeight="1" x14ac:dyDescent="0.25">
      <c r="A32" s="6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7">
        <f t="shared" si="0"/>
        <v>0</v>
      </c>
      <c r="AG32" s="6">
        <v>25</v>
      </c>
      <c r="AH32" s="9">
        <f t="shared" si="2"/>
        <v>0</v>
      </c>
    </row>
    <row r="33" spans="1:34" ht="15" customHeight="1" x14ac:dyDescent="0.25">
      <c r="A33" s="6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7">
        <f t="shared" si="0"/>
        <v>0</v>
      </c>
      <c r="AG33" s="6">
        <v>25</v>
      </c>
      <c r="AH33" s="9">
        <f t="shared" si="2"/>
        <v>0</v>
      </c>
    </row>
    <row r="34" spans="1:34" ht="15" customHeight="1" x14ac:dyDescent="0.25">
      <c r="A34" s="6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7">
        <f t="shared" si="0"/>
        <v>0</v>
      </c>
      <c r="AG34" s="6">
        <v>25</v>
      </c>
      <c r="AH34" s="9">
        <f t="shared" si="2"/>
        <v>0</v>
      </c>
    </row>
    <row r="35" spans="1:34" ht="15" customHeight="1" x14ac:dyDescent="0.25">
      <c r="A35" s="6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7">
        <f t="shared" si="0"/>
        <v>0</v>
      </c>
      <c r="AG35" s="6">
        <v>25</v>
      </c>
      <c r="AH35" s="9">
        <f t="shared" si="2"/>
        <v>0</v>
      </c>
    </row>
    <row r="36" spans="1:34" ht="15" customHeight="1" x14ac:dyDescent="0.25">
      <c r="A36" s="6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7">
        <f t="shared" si="0"/>
        <v>0</v>
      </c>
      <c r="AG36" s="6">
        <v>25</v>
      </c>
      <c r="AH36" s="9">
        <f t="shared" si="2"/>
        <v>0</v>
      </c>
    </row>
    <row r="37" spans="1:34" ht="15" customHeight="1" x14ac:dyDescent="0.25">
      <c r="A37" s="6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7">
        <f t="shared" si="0"/>
        <v>0</v>
      </c>
      <c r="AG37" s="6">
        <v>25</v>
      </c>
      <c r="AH37" s="9">
        <f t="shared" si="2"/>
        <v>0</v>
      </c>
    </row>
    <row r="38" spans="1:34" ht="15" customHeight="1" x14ac:dyDescent="0.25">
      <c r="A38" s="6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7">
        <f t="shared" si="0"/>
        <v>0</v>
      </c>
      <c r="AG38" s="6">
        <v>25</v>
      </c>
      <c r="AH38" s="9">
        <f t="shared" si="2"/>
        <v>0</v>
      </c>
    </row>
    <row r="39" spans="1:34" ht="15" customHeight="1" x14ac:dyDescent="0.25">
      <c r="A39" s="6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7">
        <f t="shared" si="0"/>
        <v>0</v>
      </c>
      <c r="AG39" s="6">
        <v>25</v>
      </c>
      <c r="AH39" s="9">
        <f t="shared" si="2"/>
        <v>0</v>
      </c>
    </row>
    <row r="40" spans="1:34" ht="15" customHeight="1" x14ac:dyDescent="0.25">
      <c r="A40" s="6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7">
        <f t="shared" si="0"/>
        <v>0</v>
      </c>
      <c r="AG40" s="6">
        <v>25</v>
      </c>
      <c r="AH40" s="9">
        <f t="shared" si="2"/>
        <v>0</v>
      </c>
    </row>
    <row r="41" spans="1:34" ht="15" customHeight="1" x14ac:dyDescent="0.25">
      <c r="A41" s="6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7">
        <f t="shared" si="0"/>
        <v>0</v>
      </c>
      <c r="AG41" s="6">
        <v>25</v>
      </c>
      <c r="AH41" s="9">
        <f t="shared" si="2"/>
        <v>0</v>
      </c>
    </row>
    <row r="42" spans="1:34" ht="15" customHeight="1" x14ac:dyDescent="0.25">
      <c r="A42" s="6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7">
        <f t="shared" si="0"/>
        <v>0</v>
      </c>
      <c r="AG42" s="6">
        <v>25</v>
      </c>
      <c r="AH42" s="9">
        <f t="shared" si="2"/>
        <v>0</v>
      </c>
    </row>
    <row r="43" spans="1:34" ht="15" customHeight="1" x14ac:dyDescent="0.25">
      <c r="A43" s="6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7">
        <f t="shared" si="0"/>
        <v>0</v>
      </c>
      <c r="AG43" s="6">
        <v>25</v>
      </c>
      <c r="AH43" s="9">
        <f t="shared" si="2"/>
        <v>0</v>
      </c>
    </row>
    <row r="44" spans="1:34" ht="15" customHeight="1" x14ac:dyDescent="0.25">
      <c r="A44" s="6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7">
        <f t="shared" si="0"/>
        <v>0</v>
      </c>
      <c r="AG44" s="6">
        <v>25</v>
      </c>
      <c r="AH44" s="9">
        <f t="shared" si="2"/>
        <v>0</v>
      </c>
    </row>
    <row r="45" spans="1:34" ht="15" customHeight="1" x14ac:dyDescent="0.25">
      <c r="A45" s="6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7">
        <f t="shared" si="0"/>
        <v>0</v>
      </c>
      <c r="AG45" s="6">
        <v>25</v>
      </c>
      <c r="AH45" s="9">
        <f t="shared" si="2"/>
        <v>0</v>
      </c>
    </row>
    <row r="46" spans="1:34" ht="15" x14ac:dyDescent="0.25">
      <c r="A46" s="3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8">
        <f>SUM(AF9:AF45)</f>
        <v>0</v>
      </c>
      <c r="AG46" s="6">
        <v>25</v>
      </c>
      <c r="AH46" s="9">
        <f>SUM(AH9:AH45)</f>
        <v>0</v>
      </c>
    </row>
    <row r="47" spans="1:34" ht="7.5" customHeight="1" x14ac:dyDescent="0.2"/>
    <row r="48" spans="1:34" x14ac:dyDescent="0.2">
      <c r="A48" s="122" t="s">
        <v>64</v>
      </c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100"/>
    </row>
    <row r="49" spans="1:34" x14ac:dyDescent="0.2">
      <c r="A49" s="108"/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3"/>
    </row>
    <row r="50" spans="1:34" x14ac:dyDescent="0.2">
      <c r="A50" s="109"/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6"/>
    </row>
    <row r="69" spans="1:1" x14ac:dyDescent="0.2">
      <c r="A69" s="11"/>
    </row>
  </sheetData>
  <mergeCells count="13">
    <mergeCell ref="A48:A50"/>
    <mergeCell ref="B48:AH50"/>
    <mergeCell ref="B7:AE7"/>
    <mergeCell ref="A1:AH1"/>
    <mergeCell ref="B3:R3"/>
    <mergeCell ref="B4:R4"/>
    <mergeCell ref="B5:R5"/>
    <mergeCell ref="T3:X3"/>
    <mergeCell ref="T4:X4"/>
    <mergeCell ref="T5:X5"/>
    <mergeCell ref="Y3:AH3"/>
    <mergeCell ref="Y4:AH4"/>
    <mergeCell ref="Y5:AH5"/>
  </mergeCells>
  <conditionalFormatting sqref="A9">
    <cfRule type="expression" dxfId="13" priority="4">
      <formula>IF(OR(A9="",IFERROR(VLOOKUP(A9,Juni,1,FALSE)=A9,FALSE)),FALSE,TRUE)</formula>
    </cfRule>
  </conditionalFormatting>
  <conditionalFormatting sqref="A10:A45">
    <cfRule type="expression" dxfId="12" priority="1">
      <formula>IF(OR(A10="",IFERROR(VLOOKUP(A10,Juni,1,FALSE)=A10,FALSE)),FALSE,TRUE)</formula>
    </cfRule>
  </conditionalFormatting>
  <pageMargins left="0.23622047244094491" right="0.23622047244094491" top="0.23622047244094491" bottom="0.23622047244094491" header="0.31496062992125984" footer="0.31496062992125984"/>
  <pageSetup paperSize="9" scale="75" fitToWidth="0" orientation="landscape" r:id="rId1"/>
  <ignoredErrors>
    <ignoredError sqref="A7 B3:AH5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workbookViewId="0">
      <selection activeCell="A9" sqref="A9:A45"/>
    </sheetView>
  </sheetViews>
  <sheetFormatPr baseColWidth="10" defaultColWidth="11.42578125" defaultRowHeight="14.25" x14ac:dyDescent="0.2"/>
  <cols>
    <col min="1" max="1" width="38.7109375" style="36" customWidth="1"/>
    <col min="2" max="32" width="3.140625" style="36" customWidth="1"/>
    <col min="33" max="33" width="12.7109375" style="36" customWidth="1"/>
    <col min="34" max="34" width="11.42578125" style="36" customWidth="1"/>
    <col min="35" max="35" width="17" style="36" customWidth="1"/>
    <col min="36" max="36" width="14.42578125" style="36" bestFit="1" customWidth="1"/>
    <col min="37" max="16384" width="11.42578125" style="36"/>
  </cols>
  <sheetData>
    <row r="1" spans="1:36" ht="20.25" x14ac:dyDescent="0.3">
      <c r="A1" s="111" t="s">
        <v>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36" ht="7.5" customHeight="1" x14ac:dyDescent="0.3">
      <c r="A2" s="52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6" ht="15" x14ac:dyDescent="0.25">
      <c r="A3" s="42" t="s">
        <v>55</v>
      </c>
      <c r="B3" s="115" t="str">
        <f>'Übersicht Mitarbeitende'!X3</f>
        <v/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  <c r="S3" s="57"/>
      <c r="T3" s="131" t="s">
        <v>57</v>
      </c>
      <c r="U3" s="128"/>
      <c r="V3" s="128"/>
      <c r="W3" s="128"/>
      <c r="X3" s="129"/>
      <c r="Y3" s="127" t="str">
        <f>'Übersicht Mitarbeitende'!Y3</f>
        <v/>
      </c>
      <c r="Z3" s="128"/>
      <c r="AA3" s="128"/>
      <c r="AB3" s="128"/>
      <c r="AC3" s="128"/>
      <c r="AD3" s="128"/>
      <c r="AE3" s="128"/>
      <c r="AF3" s="128"/>
      <c r="AG3" s="128"/>
      <c r="AH3" s="128"/>
      <c r="AI3" s="129"/>
    </row>
    <row r="4" spans="1:36" ht="15" x14ac:dyDescent="0.25">
      <c r="A4" s="73" t="s">
        <v>85</v>
      </c>
      <c r="B4" s="115" t="str">
        <f>'Übersicht Mitarbeitende'!X4</f>
        <v/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7"/>
      <c r="S4" s="57"/>
      <c r="T4" s="131" t="s">
        <v>58</v>
      </c>
      <c r="U4" s="128"/>
      <c r="V4" s="128"/>
      <c r="W4" s="128"/>
      <c r="X4" s="129"/>
      <c r="Y4" s="127" t="str">
        <f>'Übersicht Mitarbeitende'!Y4</f>
        <v/>
      </c>
      <c r="Z4" s="128"/>
      <c r="AA4" s="128"/>
      <c r="AB4" s="128"/>
      <c r="AC4" s="128"/>
      <c r="AD4" s="128"/>
      <c r="AE4" s="128"/>
      <c r="AF4" s="128"/>
      <c r="AG4" s="128"/>
      <c r="AH4" s="128"/>
      <c r="AI4" s="129"/>
    </row>
    <row r="5" spans="1:36" ht="15" x14ac:dyDescent="0.25">
      <c r="A5" s="42" t="s">
        <v>56</v>
      </c>
      <c r="B5" s="115" t="str">
        <f>'Übersicht Mitarbeitende'!X5</f>
        <v/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7"/>
      <c r="S5" s="57"/>
      <c r="T5" s="131" t="s">
        <v>59</v>
      </c>
      <c r="U5" s="128"/>
      <c r="V5" s="128"/>
      <c r="W5" s="128"/>
      <c r="X5" s="129"/>
      <c r="Y5" s="127" t="str">
        <f>'Übersicht Mitarbeitende'!Y5</f>
        <v/>
      </c>
      <c r="Z5" s="128"/>
      <c r="AA5" s="128"/>
      <c r="AB5" s="128"/>
      <c r="AC5" s="128"/>
      <c r="AD5" s="128"/>
      <c r="AE5" s="128"/>
      <c r="AF5" s="128"/>
      <c r="AG5" s="128"/>
      <c r="AH5" s="128"/>
      <c r="AI5" s="129"/>
    </row>
    <row r="6" spans="1:36" ht="7.5" customHeight="1" x14ac:dyDescent="0.2"/>
    <row r="7" spans="1:36" s="48" customFormat="1" ht="21.95" customHeight="1" x14ac:dyDescent="0.35">
      <c r="A7" s="33" t="str">
        <f>"Juli"&amp;" "&amp;'Übersicht Mitarbeitende'!D7</f>
        <v>Juli 2024</v>
      </c>
      <c r="B7" s="110" t="s">
        <v>21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33"/>
    </row>
    <row r="8" spans="1:36" s="50" customFormat="1" ht="30" customHeight="1" x14ac:dyDescent="0.25">
      <c r="A8" s="34" t="s">
        <v>67</v>
      </c>
      <c r="B8" s="49">
        <v>1</v>
      </c>
      <c r="C8" s="49">
        <v>2</v>
      </c>
      <c r="D8" s="49">
        <v>3</v>
      </c>
      <c r="E8" s="49">
        <v>4</v>
      </c>
      <c r="F8" s="49">
        <v>5</v>
      </c>
      <c r="G8" s="49">
        <v>6</v>
      </c>
      <c r="H8" s="49">
        <v>7</v>
      </c>
      <c r="I8" s="49">
        <v>8</v>
      </c>
      <c r="J8" s="49">
        <v>9</v>
      </c>
      <c r="K8" s="49">
        <v>10</v>
      </c>
      <c r="L8" s="49">
        <v>11</v>
      </c>
      <c r="M8" s="49">
        <v>12</v>
      </c>
      <c r="N8" s="49">
        <v>13</v>
      </c>
      <c r="O8" s="49">
        <v>14</v>
      </c>
      <c r="P8" s="49">
        <v>15</v>
      </c>
      <c r="Q8" s="49">
        <v>16</v>
      </c>
      <c r="R8" s="49">
        <v>17</v>
      </c>
      <c r="S8" s="49">
        <v>18</v>
      </c>
      <c r="T8" s="49">
        <v>19</v>
      </c>
      <c r="U8" s="49">
        <v>20</v>
      </c>
      <c r="V8" s="49">
        <v>21</v>
      </c>
      <c r="W8" s="49">
        <v>22</v>
      </c>
      <c r="X8" s="49">
        <v>23</v>
      </c>
      <c r="Y8" s="49">
        <v>24</v>
      </c>
      <c r="Z8" s="49">
        <v>25</v>
      </c>
      <c r="AA8" s="49">
        <v>26</v>
      </c>
      <c r="AB8" s="49">
        <v>27</v>
      </c>
      <c r="AC8" s="49">
        <v>28</v>
      </c>
      <c r="AD8" s="49">
        <v>29</v>
      </c>
      <c r="AE8" s="49">
        <v>30</v>
      </c>
      <c r="AF8" s="49">
        <v>31</v>
      </c>
      <c r="AG8" s="53" t="s">
        <v>14</v>
      </c>
      <c r="AH8" s="54" t="s">
        <v>22</v>
      </c>
      <c r="AI8" s="55" t="s">
        <v>2</v>
      </c>
      <c r="AJ8" s="56" t="s">
        <v>34</v>
      </c>
    </row>
    <row r="9" spans="1:36" ht="15" customHeight="1" x14ac:dyDescent="0.25">
      <c r="A9" s="6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7">
        <f>COUNTIF(B9:AF9,"X")</f>
        <v>0</v>
      </c>
      <c r="AH9" s="6">
        <v>25</v>
      </c>
      <c r="AI9" s="9">
        <f>SUM(AG9*AH9)</f>
        <v>0</v>
      </c>
      <c r="AJ9" s="65" t="s">
        <v>78</v>
      </c>
    </row>
    <row r="10" spans="1:36" ht="15" customHeight="1" x14ac:dyDescent="0.25">
      <c r="A10" s="6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7">
        <f t="shared" ref="AG10:AG45" si="0">COUNTIF(B10:AF10,"X")</f>
        <v>0</v>
      </c>
      <c r="AH10" s="6">
        <v>25</v>
      </c>
      <c r="AI10" s="9">
        <f t="shared" ref="AI10:AI25" si="1">SUM(AG10*AH10)</f>
        <v>0</v>
      </c>
      <c r="AJ10" s="41" t="s">
        <v>68</v>
      </c>
    </row>
    <row r="11" spans="1:36" ht="15" customHeight="1" x14ac:dyDescent="0.25">
      <c r="A11" s="6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7">
        <f t="shared" si="0"/>
        <v>0</v>
      </c>
      <c r="AH11" s="6">
        <v>25</v>
      </c>
      <c r="AI11" s="9">
        <f t="shared" si="1"/>
        <v>0</v>
      </c>
      <c r="AJ11" s="65" t="s">
        <v>79</v>
      </c>
    </row>
    <row r="12" spans="1:36" ht="15" customHeight="1" x14ac:dyDescent="0.25">
      <c r="A12" s="6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7">
        <f t="shared" si="0"/>
        <v>0</v>
      </c>
      <c r="AH12" s="6">
        <v>25</v>
      </c>
      <c r="AI12" s="9">
        <f t="shared" si="1"/>
        <v>0</v>
      </c>
      <c r="AJ12" s="66"/>
    </row>
    <row r="13" spans="1:36" ht="15" customHeight="1" x14ac:dyDescent="0.25">
      <c r="A13" s="6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7">
        <f t="shared" si="0"/>
        <v>0</v>
      </c>
      <c r="AH13" s="6">
        <v>25</v>
      </c>
      <c r="AI13" s="9">
        <f t="shared" si="1"/>
        <v>0</v>
      </c>
    </row>
    <row r="14" spans="1:36" ht="15" customHeight="1" x14ac:dyDescent="0.25">
      <c r="A14" s="6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7">
        <f t="shared" si="0"/>
        <v>0</v>
      </c>
      <c r="AH14" s="6">
        <v>25</v>
      </c>
      <c r="AI14" s="9">
        <f t="shared" si="1"/>
        <v>0</v>
      </c>
    </row>
    <row r="15" spans="1:36" ht="15" customHeight="1" x14ac:dyDescent="0.25">
      <c r="A15" s="6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7">
        <f t="shared" si="0"/>
        <v>0</v>
      </c>
      <c r="AH15" s="6">
        <v>25</v>
      </c>
      <c r="AI15" s="9">
        <f t="shared" si="1"/>
        <v>0</v>
      </c>
    </row>
    <row r="16" spans="1:36" ht="15" customHeight="1" x14ac:dyDescent="0.25">
      <c r="A16" s="6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7">
        <f t="shared" si="0"/>
        <v>0</v>
      </c>
      <c r="AH16" s="6">
        <v>25</v>
      </c>
      <c r="AI16" s="9">
        <f t="shared" si="1"/>
        <v>0</v>
      </c>
    </row>
    <row r="17" spans="1:35" ht="15" customHeight="1" x14ac:dyDescent="0.25">
      <c r="A17" s="6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7">
        <f t="shared" si="0"/>
        <v>0</v>
      </c>
      <c r="AH17" s="6">
        <v>25</v>
      </c>
      <c r="AI17" s="9">
        <f t="shared" si="1"/>
        <v>0</v>
      </c>
    </row>
    <row r="18" spans="1:35" ht="15" customHeight="1" x14ac:dyDescent="0.25">
      <c r="A18" s="6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7">
        <f t="shared" si="0"/>
        <v>0</v>
      </c>
      <c r="AH18" s="6">
        <v>25</v>
      </c>
      <c r="AI18" s="9">
        <f t="shared" si="1"/>
        <v>0</v>
      </c>
    </row>
    <row r="19" spans="1:35" ht="15" customHeight="1" x14ac:dyDescent="0.25">
      <c r="A19" s="6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7">
        <f t="shared" si="0"/>
        <v>0</v>
      </c>
      <c r="AH19" s="6">
        <v>25</v>
      </c>
      <c r="AI19" s="9">
        <f t="shared" si="1"/>
        <v>0</v>
      </c>
    </row>
    <row r="20" spans="1:35" ht="15" customHeight="1" x14ac:dyDescent="0.25">
      <c r="A20" s="6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7">
        <f t="shared" si="0"/>
        <v>0</v>
      </c>
      <c r="AH20" s="6">
        <v>25</v>
      </c>
      <c r="AI20" s="9">
        <f t="shared" si="1"/>
        <v>0</v>
      </c>
    </row>
    <row r="21" spans="1:35" ht="15" customHeight="1" x14ac:dyDescent="0.25">
      <c r="A21" s="6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7">
        <f t="shared" si="0"/>
        <v>0</v>
      </c>
      <c r="AH21" s="6">
        <v>25</v>
      </c>
      <c r="AI21" s="9">
        <f t="shared" si="1"/>
        <v>0</v>
      </c>
    </row>
    <row r="22" spans="1:35" ht="15" customHeight="1" x14ac:dyDescent="0.25">
      <c r="A22" s="6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7">
        <f t="shared" si="0"/>
        <v>0</v>
      </c>
      <c r="AH22" s="6">
        <v>25</v>
      </c>
      <c r="AI22" s="9">
        <f t="shared" si="1"/>
        <v>0</v>
      </c>
    </row>
    <row r="23" spans="1:35" ht="15" customHeight="1" x14ac:dyDescent="0.25">
      <c r="A23" s="6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7">
        <f t="shared" si="0"/>
        <v>0</v>
      </c>
      <c r="AH23" s="6">
        <v>25</v>
      </c>
      <c r="AI23" s="9">
        <f t="shared" si="1"/>
        <v>0</v>
      </c>
    </row>
    <row r="24" spans="1:35" ht="15" customHeight="1" x14ac:dyDescent="0.25">
      <c r="A24" s="6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7">
        <f t="shared" si="0"/>
        <v>0</v>
      </c>
      <c r="AH24" s="6">
        <v>25</v>
      </c>
      <c r="AI24" s="9">
        <f t="shared" si="1"/>
        <v>0</v>
      </c>
    </row>
    <row r="25" spans="1:35" ht="15" customHeight="1" x14ac:dyDescent="0.25">
      <c r="A25" s="6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7">
        <f t="shared" si="0"/>
        <v>0</v>
      </c>
      <c r="AH25" s="6">
        <v>25</v>
      </c>
      <c r="AI25" s="9">
        <f t="shared" si="1"/>
        <v>0</v>
      </c>
    </row>
    <row r="26" spans="1:35" ht="15" customHeight="1" x14ac:dyDescent="0.25">
      <c r="A26" s="6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7">
        <f t="shared" si="0"/>
        <v>0</v>
      </c>
      <c r="AH26" s="6">
        <v>25</v>
      </c>
      <c r="AI26" s="9">
        <f t="shared" ref="AI26:AI45" si="2">SUM(AG26*AH26)</f>
        <v>0</v>
      </c>
    </row>
    <row r="27" spans="1:35" ht="15" customHeight="1" x14ac:dyDescent="0.25">
      <c r="A27" s="6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7">
        <f t="shared" si="0"/>
        <v>0</v>
      </c>
      <c r="AH27" s="6">
        <v>25</v>
      </c>
      <c r="AI27" s="9">
        <f t="shared" si="2"/>
        <v>0</v>
      </c>
    </row>
    <row r="28" spans="1:35" ht="15" customHeight="1" x14ac:dyDescent="0.25">
      <c r="A28" s="6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7">
        <f t="shared" si="0"/>
        <v>0</v>
      </c>
      <c r="AH28" s="6">
        <v>25</v>
      </c>
      <c r="AI28" s="9">
        <f t="shared" si="2"/>
        <v>0</v>
      </c>
    </row>
    <row r="29" spans="1:35" ht="15" customHeight="1" x14ac:dyDescent="0.25">
      <c r="A29" s="6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7">
        <f t="shared" si="0"/>
        <v>0</v>
      </c>
      <c r="AH29" s="6">
        <v>25</v>
      </c>
      <c r="AI29" s="9">
        <f t="shared" si="2"/>
        <v>0</v>
      </c>
    </row>
    <row r="30" spans="1:35" ht="15" customHeight="1" x14ac:dyDescent="0.25">
      <c r="A30" s="6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7">
        <f t="shared" si="0"/>
        <v>0</v>
      </c>
      <c r="AH30" s="6">
        <v>25</v>
      </c>
      <c r="AI30" s="9">
        <f t="shared" si="2"/>
        <v>0</v>
      </c>
    </row>
    <row r="31" spans="1:35" ht="15" customHeight="1" x14ac:dyDescent="0.25">
      <c r="A31" s="6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7">
        <f t="shared" si="0"/>
        <v>0</v>
      </c>
      <c r="AH31" s="6">
        <v>25</v>
      </c>
      <c r="AI31" s="9">
        <f t="shared" si="2"/>
        <v>0</v>
      </c>
    </row>
    <row r="32" spans="1:35" ht="15" customHeight="1" x14ac:dyDescent="0.25">
      <c r="A32" s="6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7">
        <f t="shared" si="0"/>
        <v>0</v>
      </c>
      <c r="AH32" s="6">
        <v>25</v>
      </c>
      <c r="AI32" s="9">
        <f t="shared" si="2"/>
        <v>0</v>
      </c>
    </row>
    <row r="33" spans="1:35" ht="15" customHeight="1" x14ac:dyDescent="0.25">
      <c r="A33" s="6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7">
        <f t="shared" si="0"/>
        <v>0</v>
      </c>
      <c r="AH33" s="6">
        <v>25</v>
      </c>
      <c r="AI33" s="9">
        <f t="shared" si="2"/>
        <v>0</v>
      </c>
    </row>
    <row r="34" spans="1:35" ht="15" customHeight="1" x14ac:dyDescent="0.25">
      <c r="A34" s="6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">
        <f t="shared" si="0"/>
        <v>0</v>
      </c>
      <c r="AH34" s="6">
        <v>25</v>
      </c>
      <c r="AI34" s="9">
        <f t="shared" si="2"/>
        <v>0</v>
      </c>
    </row>
    <row r="35" spans="1:35" ht="15" customHeight="1" x14ac:dyDescent="0.25">
      <c r="A35" s="6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7">
        <f t="shared" si="0"/>
        <v>0</v>
      </c>
      <c r="AH35" s="6">
        <v>25</v>
      </c>
      <c r="AI35" s="9">
        <f t="shared" si="2"/>
        <v>0</v>
      </c>
    </row>
    <row r="36" spans="1:35" ht="15" customHeight="1" x14ac:dyDescent="0.25">
      <c r="A36" s="6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7">
        <f t="shared" si="0"/>
        <v>0</v>
      </c>
      <c r="AH36" s="6">
        <v>25</v>
      </c>
      <c r="AI36" s="9">
        <f t="shared" si="2"/>
        <v>0</v>
      </c>
    </row>
    <row r="37" spans="1:35" ht="15" customHeight="1" x14ac:dyDescent="0.25">
      <c r="A37" s="6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7">
        <f t="shared" si="0"/>
        <v>0</v>
      </c>
      <c r="AH37" s="6">
        <v>25</v>
      </c>
      <c r="AI37" s="9">
        <f t="shared" si="2"/>
        <v>0</v>
      </c>
    </row>
    <row r="38" spans="1:35" ht="15" customHeight="1" x14ac:dyDescent="0.25">
      <c r="A38" s="6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7">
        <f t="shared" si="0"/>
        <v>0</v>
      </c>
      <c r="AH38" s="6">
        <v>25</v>
      </c>
      <c r="AI38" s="9">
        <f t="shared" si="2"/>
        <v>0</v>
      </c>
    </row>
    <row r="39" spans="1:35" ht="15" customHeight="1" x14ac:dyDescent="0.25">
      <c r="A39" s="6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7">
        <f t="shared" si="0"/>
        <v>0</v>
      </c>
      <c r="AH39" s="6">
        <v>25</v>
      </c>
      <c r="AI39" s="9">
        <f t="shared" si="2"/>
        <v>0</v>
      </c>
    </row>
    <row r="40" spans="1:35" ht="15" customHeight="1" x14ac:dyDescent="0.25">
      <c r="A40" s="6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7">
        <f t="shared" si="0"/>
        <v>0</v>
      </c>
      <c r="AH40" s="6">
        <v>25</v>
      </c>
      <c r="AI40" s="9">
        <f t="shared" si="2"/>
        <v>0</v>
      </c>
    </row>
    <row r="41" spans="1:35" ht="15" customHeight="1" x14ac:dyDescent="0.25">
      <c r="A41" s="6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7">
        <f t="shared" si="0"/>
        <v>0</v>
      </c>
      <c r="AH41" s="6">
        <v>25</v>
      </c>
      <c r="AI41" s="9">
        <f t="shared" si="2"/>
        <v>0</v>
      </c>
    </row>
    <row r="42" spans="1:35" ht="15" customHeight="1" x14ac:dyDescent="0.25">
      <c r="A42" s="6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7">
        <f t="shared" si="0"/>
        <v>0</v>
      </c>
      <c r="AH42" s="6">
        <v>25</v>
      </c>
      <c r="AI42" s="9">
        <f t="shared" si="2"/>
        <v>0</v>
      </c>
    </row>
    <row r="43" spans="1:35" ht="15" customHeight="1" x14ac:dyDescent="0.25">
      <c r="A43" s="6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7">
        <f t="shared" si="0"/>
        <v>0</v>
      </c>
      <c r="AH43" s="6">
        <v>25</v>
      </c>
      <c r="AI43" s="9">
        <f t="shared" si="2"/>
        <v>0</v>
      </c>
    </row>
    <row r="44" spans="1:35" ht="15" customHeight="1" x14ac:dyDescent="0.25">
      <c r="A44" s="6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7">
        <f t="shared" si="0"/>
        <v>0</v>
      </c>
      <c r="AH44" s="6">
        <v>25</v>
      </c>
      <c r="AI44" s="9">
        <f t="shared" si="2"/>
        <v>0</v>
      </c>
    </row>
    <row r="45" spans="1:35" ht="15" customHeight="1" x14ac:dyDescent="0.25">
      <c r="A45" s="6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7">
        <f t="shared" si="0"/>
        <v>0</v>
      </c>
      <c r="AH45" s="6">
        <v>25</v>
      </c>
      <c r="AI45" s="9">
        <f t="shared" si="2"/>
        <v>0</v>
      </c>
    </row>
    <row r="46" spans="1:35" ht="15" x14ac:dyDescent="0.25">
      <c r="A46" s="3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8">
        <f>SUM(AG9:AG45)</f>
        <v>0</v>
      </c>
      <c r="AH46" s="6">
        <v>25</v>
      </c>
      <c r="AI46" s="9">
        <f>SUM(AI9:AI45)</f>
        <v>0</v>
      </c>
    </row>
    <row r="47" spans="1:35" ht="7.5" customHeight="1" x14ac:dyDescent="0.2"/>
    <row r="48" spans="1:35" x14ac:dyDescent="0.2">
      <c r="A48" s="122" t="s">
        <v>64</v>
      </c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0"/>
    </row>
    <row r="49" spans="1:35" x14ac:dyDescent="0.2">
      <c r="A49" s="108"/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3"/>
    </row>
    <row r="50" spans="1:35" x14ac:dyDescent="0.2">
      <c r="A50" s="109"/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6"/>
    </row>
    <row r="69" spans="1:1" x14ac:dyDescent="0.2">
      <c r="A69" s="11"/>
    </row>
  </sheetData>
  <mergeCells count="13">
    <mergeCell ref="B48:AI50"/>
    <mergeCell ref="A48:A50"/>
    <mergeCell ref="B7:AF7"/>
    <mergeCell ref="A1:AI1"/>
    <mergeCell ref="B3:R3"/>
    <mergeCell ref="B4:R4"/>
    <mergeCell ref="B5:R5"/>
    <mergeCell ref="T3:X3"/>
    <mergeCell ref="T4:X4"/>
    <mergeCell ref="T5:X5"/>
    <mergeCell ref="Y3:AI3"/>
    <mergeCell ref="Y4:AI4"/>
    <mergeCell ref="Y5:AI5"/>
  </mergeCells>
  <conditionalFormatting sqref="A9">
    <cfRule type="expression" dxfId="11" priority="4">
      <formula>IF(OR(A9="",IFERROR(VLOOKUP(A9,Juli,1,FALSE)=A9,FALSE)),FALSE,TRUE)</formula>
    </cfRule>
  </conditionalFormatting>
  <conditionalFormatting sqref="A10:A45">
    <cfRule type="expression" dxfId="10" priority="1">
      <formula>IF(OR(A10="",IFERROR(VLOOKUP(A10,Juli,1,FALSE)=A10,FALSE)),FALSE,TRUE)</formula>
    </cfRule>
  </conditionalFormatting>
  <pageMargins left="0.23622047244094491" right="0.23622047244094491" top="0.23622047244094491" bottom="0.23622047244094491" header="0.31496062992125984" footer="0.31496062992125984"/>
  <pageSetup paperSize="9" scale="75" fitToWidth="0" orientation="landscape" r:id="rId1"/>
  <ignoredErrors>
    <ignoredError sqref="A7 B3:AI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workbookViewId="0">
      <selection activeCell="A9" sqref="A9:A45"/>
    </sheetView>
  </sheetViews>
  <sheetFormatPr baseColWidth="10" defaultColWidth="11.42578125" defaultRowHeight="14.25" x14ac:dyDescent="0.2"/>
  <cols>
    <col min="1" max="1" width="38.7109375" style="36" customWidth="1"/>
    <col min="2" max="32" width="3.140625" style="36" customWidth="1"/>
    <col min="33" max="33" width="12.7109375" style="36" customWidth="1"/>
    <col min="34" max="34" width="11.42578125" style="36" customWidth="1"/>
    <col min="35" max="35" width="17" style="36" customWidth="1"/>
    <col min="36" max="36" width="14.42578125" style="36" bestFit="1" customWidth="1"/>
    <col min="37" max="16384" width="11.42578125" style="36"/>
  </cols>
  <sheetData>
    <row r="1" spans="1:36" ht="20.25" x14ac:dyDescent="0.3">
      <c r="A1" s="111" t="s">
        <v>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36" ht="7.5" customHeight="1" x14ac:dyDescent="0.3">
      <c r="A2" s="52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6" ht="15" x14ac:dyDescent="0.25">
      <c r="A3" s="42" t="s">
        <v>55</v>
      </c>
      <c r="B3" s="115" t="str">
        <f>'Übersicht Mitarbeitende'!X3</f>
        <v/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  <c r="S3" s="57"/>
      <c r="T3" s="131" t="s">
        <v>57</v>
      </c>
      <c r="U3" s="128"/>
      <c r="V3" s="128"/>
      <c r="W3" s="128"/>
      <c r="X3" s="129"/>
      <c r="Y3" s="127" t="str">
        <f>'Übersicht Mitarbeitende'!Y3</f>
        <v/>
      </c>
      <c r="Z3" s="128"/>
      <c r="AA3" s="128"/>
      <c r="AB3" s="128"/>
      <c r="AC3" s="128"/>
      <c r="AD3" s="128"/>
      <c r="AE3" s="128"/>
      <c r="AF3" s="128"/>
      <c r="AG3" s="128"/>
      <c r="AH3" s="128"/>
      <c r="AI3" s="129"/>
    </row>
    <row r="4" spans="1:36" ht="15" x14ac:dyDescent="0.25">
      <c r="A4" s="73" t="s">
        <v>85</v>
      </c>
      <c r="B4" s="115" t="str">
        <f>'Übersicht Mitarbeitende'!X4</f>
        <v/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7"/>
      <c r="S4" s="57"/>
      <c r="T4" s="131" t="s">
        <v>58</v>
      </c>
      <c r="U4" s="128"/>
      <c r="V4" s="128"/>
      <c r="W4" s="128"/>
      <c r="X4" s="129"/>
      <c r="Y4" s="127" t="str">
        <f>'Übersicht Mitarbeitende'!Y4</f>
        <v/>
      </c>
      <c r="Z4" s="128"/>
      <c r="AA4" s="128"/>
      <c r="AB4" s="128"/>
      <c r="AC4" s="128"/>
      <c r="AD4" s="128"/>
      <c r="AE4" s="128"/>
      <c r="AF4" s="128"/>
      <c r="AG4" s="128"/>
      <c r="AH4" s="128"/>
      <c r="AI4" s="129"/>
    </row>
    <row r="5" spans="1:36" ht="15" x14ac:dyDescent="0.25">
      <c r="A5" s="42" t="s">
        <v>56</v>
      </c>
      <c r="B5" s="115" t="str">
        <f>'Übersicht Mitarbeitende'!X5</f>
        <v/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7"/>
      <c r="S5" s="57"/>
      <c r="T5" s="131" t="s">
        <v>59</v>
      </c>
      <c r="U5" s="128"/>
      <c r="V5" s="128"/>
      <c r="W5" s="128"/>
      <c r="X5" s="129"/>
      <c r="Y5" s="127" t="str">
        <f>'Übersicht Mitarbeitende'!Y5</f>
        <v/>
      </c>
      <c r="Z5" s="128"/>
      <c r="AA5" s="128"/>
      <c r="AB5" s="128"/>
      <c r="AC5" s="128"/>
      <c r="AD5" s="128"/>
      <c r="AE5" s="128"/>
      <c r="AF5" s="128"/>
      <c r="AG5" s="128"/>
      <c r="AH5" s="128"/>
      <c r="AI5" s="129"/>
    </row>
    <row r="6" spans="1:36" ht="7.5" customHeight="1" x14ac:dyDescent="0.2"/>
    <row r="7" spans="1:36" s="48" customFormat="1" ht="21.95" customHeight="1" x14ac:dyDescent="0.35">
      <c r="A7" s="33" t="str">
        <f>"August"&amp;" "&amp;'Übersicht Mitarbeitende'!D7</f>
        <v>August 2024</v>
      </c>
      <c r="B7" s="110" t="s">
        <v>21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33"/>
    </row>
    <row r="8" spans="1:36" s="50" customFormat="1" ht="30" customHeight="1" x14ac:dyDescent="0.25">
      <c r="A8" s="34" t="s">
        <v>67</v>
      </c>
      <c r="B8" s="49">
        <v>1</v>
      </c>
      <c r="C8" s="49">
        <v>2</v>
      </c>
      <c r="D8" s="49">
        <v>3</v>
      </c>
      <c r="E8" s="49">
        <v>4</v>
      </c>
      <c r="F8" s="49">
        <v>5</v>
      </c>
      <c r="G8" s="49">
        <v>6</v>
      </c>
      <c r="H8" s="49">
        <v>7</v>
      </c>
      <c r="I8" s="49">
        <v>8</v>
      </c>
      <c r="J8" s="49">
        <v>9</v>
      </c>
      <c r="K8" s="49">
        <v>10</v>
      </c>
      <c r="L8" s="49">
        <v>11</v>
      </c>
      <c r="M8" s="49">
        <v>12</v>
      </c>
      <c r="N8" s="49">
        <v>13</v>
      </c>
      <c r="O8" s="49">
        <v>14</v>
      </c>
      <c r="P8" s="49">
        <v>15</v>
      </c>
      <c r="Q8" s="49">
        <v>16</v>
      </c>
      <c r="R8" s="49">
        <v>17</v>
      </c>
      <c r="S8" s="49">
        <v>18</v>
      </c>
      <c r="T8" s="49">
        <v>19</v>
      </c>
      <c r="U8" s="49">
        <v>20</v>
      </c>
      <c r="V8" s="49">
        <v>21</v>
      </c>
      <c r="W8" s="49">
        <v>22</v>
      </c>
      <c r="X8" s="49">
        <v>23</v>
      </c>
      <c r="Y8" s="49">
        <v>24</v>
      </c>
      <c r="Z8" s="49">
        <v>25</v>
      </c>
      <c r="AA8" s="49">
        <v>26</v>
      </c>
      <c r="AB8" s="49">
        <v>27</v>
      </c>
      <c r="AC8" s="49">
        <v>28</v>
      </c>
      <c r="AD8" s="49">
        <v>29</v>
      </c>
      <c r="AE8" s="49">
        <v>30</v>
      </c>
      <c r="AF8" s="49">
        <v>31</v>
      </c>
      <c r="AG8" s="53" t="s">
        <v>14</v>
      </c>
      <c r="AH8" s="54" t="s">
        <v>22</v>
      </c>
      <c r="AI8" s="55" t="s">
        <v>2</v>
      </c>
      <c r="AJ8" s="56" t="s">
        <v>34</v>
      </c>
    </row>
    <row r="9" spans="1:36" ht="15" customHeight="1" x14ac:dyDescent="0.25">
      <c r="A9" s="6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7">
        <f>COUNTIF(B9:AF9,"X")</f>
        <v>0</v>
      </c>
      <c r="AH9" s="6">
        <v>25</v>
      </c>
      <c r="AI9" s="9">
        <f>SUM(AG9*AH9)</f>
        <v>0</v>
      </c>
      <c r="AJ9" s="65" t="s">
        <v>78</v>
      </c>
    </row>
    <row r="10" spans="1:36" ht="15" customHeight="1" x14ac:dyDescent="0.25">
      <c r="A10" s="6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7">
        <f t="shared" ref="AG10:AG45" si="0">COUNTIF(B10:AF10,"X")</f>
        <v>0</v>
      </c>
      <c r="AH10" s="6">
        <v>25</v>
      </c>
      <c r="AI10" s="9">
        <f t="shared" ref="AI10:AI25" si="1">SUM(AG10*AH10)</f>
        <v>0</v>
      </c>
      <c r="AJ10" s="41" t="s">
        <v>68</v>
      </c>
    </row>
    <row r="11" spans="1:36" ht="15" customHeight="1" x14ac:dyDescent="0.25">
      <c r="A11" s="6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7">
        <f t="shared" si="0"/>
        <v>0</v>
      </c>
      <c r="AH11" s="6">
        <v>25</v>
      </c>
      <c r="AI11" s="9">
        <f t="shared" si="1"/>
        <v>0</v>
      </c>
      <c r="AJ11" s="65" t="s">
        <v>79</v>
      </c>
    </row>
    <row r="12" spans="1:36" ht="15" customHeight="1" x14ac:dyDescent="0.25">
      <c r="A12" s="6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7">
        <f t="shared" si="0"/>
        <v>0</v>
      </c>
      <c r="AH12" s="6">
        <v>25</v>
      </c>
      <c r="AI12" s="9">
        <f t="shared" si="1"/>
        <v>0</v>
      </c>
      <c r="AJ12" s="66"/>
    </row>
    <row r="13" spans="1:36" ht="15" customHeight="1" x14ac:dyDescent="0.25">
      <c r="A13" s="6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7">
        <f t="shared" si="0"/>
        <v>0</v>
      </c>
      <c r="AH13" s="6">
        <v>25</v>
      </c>
      <c r="AI13" s="9">
        <f t="shared" si="1"/>
        <v>0</v>
      </c>
    </row>
    <row r="14" spans="1:36" ht="15" customHeight="1" x14ac:dyDescent="0.25">
      <c r="A14" s="6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7">
        <f t="shared" si="0"/>
        <v>0</v>
      </c>
      <c r="AH14" s="6">
        <v>25</v>
      </c>
      <c r="AI14" s="9">
        <f t="shared" si="1"/>
        <v>0</v>
      </c>
    </row>
    <row r="15" spans="1:36" ht="15" customHeight="1" x14ac:dyDescent="0.25">
      <c r="A15" s="6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7">
        <f t="shared" si="0"/>
        <v>0</v>
      </c>
      <c r="AH15" s="6">
        <v>25</v>
      </c>
      <c r="AI15" s="9">
        <f t="shared" si="1"/>
        <v>0</v>
      </c>
    </row>
    <row r="16" spans="1:36" ht="15" customHeight="1" x14ac:dyDescent="0.25">
      <c r="A16" s="6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7">
        <f t="shared" si="0"/>
        <v>0</v>
      </c>
      <c r="AH16" s="6">
        <v>25</v>
      </c>
      <c r="AI16" s="9">
        <f t="shared" si="1"/>
        <v>0</v>
      </c>
    </row>
    <row r="17" spans="1:35" ht="15" customHeight="1" x14ac:dyDescent="0.25">
      <c r="A17" s="6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7">
        <f t="shared" si="0"/>
        <v>0</v>
      </c>
      <c r="AH17" s="6">
        <v>25</v>
      </c>
      <c r="AI17" s="9">
        <f t="shared" si="1"/>
        <v>0</v>
      </c>
    </row>
    <row r="18" spans="1:35" ht="15" customHeight="1" x14ac:dyDescent="0.25">
      <c r="A18" s="6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7">
        <f t="shared" si="0"/>
        <v>0</v>
      </c>
      <c r="AH18" s="6">
        <v>25</v>
      </c>
      <c r="AI18" s="9">
        <f t="shared" si="1"/>
        <v>0</v>
      </c>
    </row>
    <row r="19" spans="1:35" ht="15" customHeight="1" x14ac:dyDescent="0.25">
      <c r="A19" s="6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7">
        <f t="shared" si="0"/>
        <v>0</v>
      </c>
      <c r="AH19" s="6">
        <v>25</v>
      </c>
      <c r="AI19" s="9">
        <f t="shared" si="1"/>
        <v>0</v>
      </c>
    </row>
    <row r="20" spans="1:35" ht="15" customHeight="1" x14ac:dyDescent="0.25">
      <c r="A20" s="6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7">
        <f t="shared" si="0"/>
        <v>0</v>
      </c>
      <c r="AH20" s="6">
        <v>25</v>
      </c>
      <c r="AI20" s="9">
        <f t="shared" si="1"/>
        <v>0</v>
      </c>
    </row>
    <row r="21" spans="1:35" ht="15" customHeight="1" x14ac:dyDescent="0.25">
      <c r="A21" s="6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7">
        <f t="shared" si="0"/>
        <v>0</v>
      </c>
      <c r="AH21" s="6">
        <v>25</v>
      </c>
      <c r="AI21" s="9">
        <f t="shared" si="1"/>
        <v>0</v>
      </c>
    </row>
    <row r="22" spans="1:35" ht="15" customHeight="1" x14ac:dyDescent="0.25">
      <c r="A22" s="6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7">
        <f t="shared" si="0"/>
        <v>0</v>
      </c>
      <c r="AH22" s="6">
        <v>25</v>
      </c>
      <c r="AI22" s="9">
        <f t="shared" si="1"/>
        <v>0</v>
      </c>
    </row>
    <row r="23" spans="1:35" ht="15" customHeight="1" x14ac:dyDescent="0.25">
      <c r="A23" s="6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7">
        <f t="shared" si="0"/>
        <v>0</v>
      </c>
      <c r="AH23" s="6">
        <v>25</v>
      </c>
      <c r="AI23" s="9">
        <f t="shared" si="1"/>
        <v>0</v>
      </c>
    </row>
    <row r="24" spans="1:35" ht="15" customHeight="1" x14ac:dyDescent="0.25">
      <c r="A24" s="6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7">
        <f t="shared" si="0"/>
        <v>0</v>
      </c>
      <c r="AH24" s="6">
        <v>25</v>
      </c>
      <c r="AI24" s="9">
        <f t="shared" si="1"/>
        <v>0</v>
      </c>
    </row>
    <row r="25" spans="1:35" ht="15" customHeight="1" x14ac:dyDescent="0.25">
      <c r="A25" s="6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7">
        <f t="shared" si="0"/>
        <v>0</v>
      </c>
      <c r="AH25" s="6">
        <v>25</v>
      </c>
      <c r="AI25" s="9">
        <f t="shared" si="1"/>
        <v>0</v>
      </c>
    </row>
    <row r="26" spans="1:35" ht="15" customHeight="1" x14ac:dyDescent="0.25">
      <c r="A26" s="6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7">
        <f t="shared" si="0"/>
        <v>0</v>
      </c>
      <c r="AH26" s="6">
        <v>25</v>
      </c>
      <c r="AI26" s="9">
        <f t="shared" ref="AI26:AI45" si="2">SUM(AG26*AH26)</f>
        <v>0</v>
      </c>
    </row>
    <row r="27" spans="1:35" ht="15" customHeight="1" x14ac:dyDescent="0.25">
      <c r="A27" s="6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7">
        <f t="shared" si="0"/>
        <v>0</v>
      </c>
      <c r="AH27" s="6">
        <v>25</v>
      </c>
      <c r="AI27" s="9">
        <f t="shared" si="2"/>
        <v>0</v>
      </c>
    </row>
    <row r="28" spans="1:35" ht="15" customHeight="1" x14ac:dyDescent="0.25">
      <c r="A28" s="6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7">
        <f t="shared" si="0"/>
        <v>0</v>
      </c>
      <c r="AH28" s="6">
        <v>25</v>
      </c>
      <c r="AI28" s="9">
        <f t="shared" si="2"/>
        <v>0</v>
      </c>
    </row>
    <row r="29" spans="1:35" ht="15" customHeight="1" x14ac:dyDescent="0.25">
      <c r="A29" s="6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7">
        <f t="shared" si="0"/>
        <v>0</v>
      </c>
      <c r="AH29" s="6">
        <v>25</v>
      </c>
      <c r="AI29" s="9">
        <f t="shared" si="2"/>
        <v>0</v>
      </c>
    </row>
    <row r="30" spans="1:35" ht="15" customHeight="1" x14ac:dyDescent="0.25">
      <c r="A30" s="6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7">
        <f t="shared" si="0"/>
        <v>0</v>
      </c>
      <c r="AH30" s="6">
        <v>25</v>
      </c>
      <c r="AI30" s="9">
        <f t="shared" si="2"/>
        <v>0</v>
      </c>
    </row>
    <row r="31" spans="1:35" ht="15" customHeight="1" x14ac:dyDescent="0.25">
      <c r="A31" s="6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7">
        <f t="shared" si="0"/>
        <v>0</v>
      </c>
      <c r="AH31" s="6">
        <v>25</v>
      </c>
      <c r="AI31" s="9">
        <f t="shared" si="2"/>
        <v>0</v>
      </c>
    </row>
    <row r="32" spans="1:35" ht="15" customHeight="1" x14ac:dyDescent="0.25">
      <c r="A32" s="6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7">
        <f t="shared" si="0"/>
        <v>0</v>
      </c>
      <c r="AH32" s="6">
        <v>25</v>
      </c>
      <c r="AI32" s="9">
        <f t="shared" si="2"/>
        <v>0</v>
      </c>
    </row>
    <row r="33" spans="1:35" ht="15" customHeight="1" x14ac:dyDescent="0.25">
      <c r="A33" s="6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7">
        <f t="shared" si="0"/>
        <v>0</v>
      </c>
      <c r="AH33" s="6">
        <v>25</v>
      </c>
      <c r="AI33" s="9">
        <f t="shared" si="2"/>
        <v>0</v>
      </c>
    </row>
    <row r="34" spans="1:35" ht="15" customHeight="1" x14ac:dyDescent="0.25">
      <c r="A34" s="6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">
        <f t="shared" si="0"/>
        <v>0</v>
      </c>
      <c r="AH34" s="6">
        <v>25</v>
      </c>
      <c r="AI34" s="9">
        <f t="shared" si="2"/>
        <v>0</v>
      </c>
    </row>
    <row r="35" spans="1:35" ht="15" customHeight="1" x14ac:dyDescent="0.25">
      <c r="A35" s="6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7">
        <f t="shared" si="0"/>
        <v>0</v>
      </c>
      <c r="AH35" s="6">
        <v>25</v>
      </c>
      <c r="AI35" s="9">
        <f t="shared" si="2"/>
        <v>0</v>
      </c>
    </row>
    <row r="36" spans="1:35" ht="15" customHeight="1" x14ac:dyDescent="0.25">
      <c r="A36" s="6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7">
        <f t="shared" si="0"/>
        <v>0</v>
      </c>
      <c r="AH36" s="6">
        <v>25</v>
      </c>
      <c r="AI36" s="9">
        <f t="shared" si="2"/>
        <v>0</v>
      </c>
    </row>
    <row r="37" spans="1:35" ht="15" customHeight="1" x14ac:dyDescent="0.25">
      <c r="A37" s="6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7">
        <f t="shared" si="0"/>
        <v>0</v>
      </c>
      <c r="AH37" s="6">
        <v>25</v>
      </c>
      <c r="AI37" s="9">
        <f t="shared" si="2"/>
        <v>0</v>
      </c>
    </row>
    <row r="38" spans="1:35" ht="15" customHeight="1" x14ac:dyDescent="0.25">
      <c r="A38" s="6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7">
        <f t="shared" si="0"/>
        <v>0</v>
      </c>
      <c r="AH38" s="6">
        <v>25</v>
      </c>
      <c r="AI38" s="9">
        <f t="shared" si="2"/>
        <v>0</v>
      </c>
    </row>
    <row r="39" spans="1:35" ht="15" customHeight="1" x14ac:dyDescent="0.25">
      <c r="A39" s="6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7">
        <f t="shared" si="0"/>
        <v>0</v>
      </c>
      <c r="AH39" s="6">
        <v>25</v>
      </c>
      <c r="AI39" s="9">
        <f t="shared" si="2"/>
        <v>0</v>
      </c>
    </row>
    <row r="40" spans="1:35" ht="15" customHeight="1" x14ac:dyDescent="0.25">
      <c r="A40" s="6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7">
        <f t="shared" si="0"/>
        <v>0</v>
      </c>
      <c r="AH40" s="6">
        <v>25</v>
      </c>
      <c r="AI40" s="9">
        <f t="shared" si="2"/>
        <v>0</v>
      </c>
    </row>
    <row r="41" spans="1:35" ht="15" customHeight="1" x14ac:dyDescent="0.25">
      <c r="A41" s="6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7">
        <f t="shared" si="0"/>
        <v>0</v>
      </c>
      <c r="AH41" s="6">
        <v>25</v>
      </c>
      <c r="AI41" s="9">
        <f t="shared" si="2"/>
        <v>0</v>
      </c>
    </row>
    <row r="42" spans="1:35" ht="15" customHeight="1" x14ac:dyDescent="0.25">
      <c r="A42" s="6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7">
        <f t="shared" si="0"/>
        <v>0</v>
      </c>
      <c r="AH42" s="6">
        <v>25</v>
      </c>
      <c r="AI42" s="9">
        <f t="shared" si="2"/>
        <v>0</v>
      </c>
    </row>
    <row r="43" spans="1:35" ht="15" customHeight="1" x14ac:dyDescent="0.25">
      <c r="A43" s="6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7">
        <f t="shared" si="0"/>
        <v>0</v>
      </c>
      <c r="AH43" s="6">
        <v>25</v>
      </c>
      <c r="AI43" s="9">
        <f t="shared" si="2"/>
        <v>0</v>
      </c>
    </row>
    <row r="44" spans="1:35" ht="15" customHeight="1" x14ac:dyDescent="0.25">
      <c r="A44" s="6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7">
        <f t="shared" si="0"/>
        <v>0</v>
      </c>
      <c r="AH44" s="6">
        <v>25</v>
      </c>
      <c r="AI44" s="9">
        <f t="shared" si="2"/>
        <v>0</v>
      </c>
    </row>
    <row r="45" spans="1:35" ht="15" customHeight="1" x14ac:dyDescent="0.25">
      <c r="A45" s="6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7">
        <f t="shared" si="0"/>
        <v>0</v>
      </c>
      <c r="AH45" s="6">
        <v>25</v>
      </c>
      <c r="AI45" s="9">
        <f t="shared" si="2"/>
        <v>0</v>
      </c>
    </row>
    <row r="46" spans="1:35" ht="15" x14ac:dyDescent="0.25">
      <c r="A46" s="3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8">
        <f>SUM(AG9:AG45)</f>
        <v>0</v>
      </c>
      <c r="AH46" s="6">
        <v>25</v>
      </c>
      <c r="AI46" s="9">
        <f>SUM(AI9:AI45)</f>
        <v>0</v>
      </c>
    </row>
    <row r="47" spans="1:35" ht="7.5" customHeight="1" x14ac:dyDescent="0.2"/>
    <row r="48" spans="1:35" x14ac:dyDescent="0.2">
      <c r="A48" s="122" t="s">
        <v>64</v>
      </c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0"/>
    </row>
    <row r="49" spans="1:35" x14ac:dyDescent="0.2">
      <c r="A49" s="108"/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3"/>
    </row>
    <row r="50" spans="1:35" x14ac:dyDescent="0.2">
      <c r="A50" s="109"/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6"/>
    </row>
    <row r="69" spans="1:1" x14ac:dyDescent="0.2">
      <c r="A69" s="11"/>
    </row>
  </sheetData>
  <mergeCells count="13">
    <mergeCell ref="B48:AI50"/>
    <mergeCell ref="A48:A50"/>
    <mergeCell ref="B7:AF7"/>
    <mergeCell ref="A1:AI1"/>
    <mergeCell ref="B3:R3"/>
    <mergeCell ref="B4:R4"/>
    <mergeCell ref="B5:R5"/>
    <mergeCell ref="T3:X3"/>
    <mergeCell ref="T4:X4"/>
    <mergeCell ref="T5:X5"/>
    <mergeCell ref="Y3:AI3"/>
    <mergeCell ref="Y4:AI4"/>
    <mergeCell ref="Y5:AI5"/>
  </mergeCells>
  <conditionalFormatting sqref="A9">
    <cfRule type="expression" dxfId="9" priority="4">
      <formula>IF(OR(A9="",IFERROR(VLOOKUP(A9,August,1,FALSE)=A9,FALSE)),FALSE,TRUE)</formula>
    </cfRule>
  </conditionalFormatting>
  <conditionalFormatting sqref="A10:A45">
    <cfRule type="expression" dxfId="8" priority="1">
      <formula>IF(OR(A10="",IFERROR(VLOOKUP(A10,August,1,FALSE)=A10,FALSE)),FALSE,TRUE)</formula>
    </cfRule>
  </conditionalFormatting>
  <pageMargins left="0.23622047244094491" right="0.23622047244094491" top="0.23622047244094491" bottom="0.23622047244094491" header="0.31496062992125984" footer="0.31496062992125984"/>
  <pageSetup paperSize="9" scale="75" fitToWidth="0" orientation="landscape" r:id="rId1"/>
  <ignoredErrors>
    <ignoredError sqref="A7 B3:AI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workbookViewId="0">
      <selection activeCell="A45" sqref="A9:A45"/>
    </sheetView>
  </sheetViews>
  <sheetFormatPr baseColWidth="10" defaultColWidth="11.42578125" defaultRowHeight="14.25" x14ac:dyDescent="0.2"/>
  <cols>
    <col min="1" max="1" width="38.7109375" style="36" customWidth="1"/>
    <col min="2" max="31" width="3.140625" style="36" customWidth="1"/>
    <col min="32" max="32" width="12.7109375" style="36" customWidth="1"/>
    <col min="33" max="33" width="11.42578125" style="36" customWidth="1"/>
    <col min="34" max="34" width="17" style="36" customWidth="1"/>
    <col min="35" max="35" width="14.42578125" style="36" bestFit="1" customWidth="1"/>
    <col min="36" max="16384" width="11.42578125" style="36"/>
  </cols>
  <sheetData>
    <row r="1" spans="1:35" ht="20.25" x14ac:dyDescent="0.3">
      <c r="A1" s="111" t="s">
        <v>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5" ht="7.5" customHeight="1" x14ac:dyDescent="0.3">
      <c r="A2" s="52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5" ht="15" x14ac:dyDescent="0.25">
      <c r="A3" s="42" t="s">
        <v>55</v>
      </c>
      <c r="B3" s="115" t="str">
        <f>'Übersicht Mitarbeitende'!X3</f>
        <v/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  <c r="S3" s="57"/>
      <c r="T3" s="131" t="s">
        <v>57</v>
      </c>
      <c r="U3" s="128"/>
      <c r="V3" s="128"/>
      <c r="W3" s="128"/>
      <c r="X3" s="129"/>
      <c r="Y3" s="127" t="str">
        <f>'Übersicht Mitarbeitende'!Y3</f>
        <v/>
      </c>
      <c r="Z3" s="128"/>
      <c r="AA3" s="128"/>
      <c r="AB3" s="128"/>
      <c r="AC3" s="128"/>
      <c r="AD3" s="128"/>
      <c r="AE3" s="128"/>
      <c r="AF3" s="128"/>
      <c r="AG3" s="128"/>
      <c r="AH3" s="129"/>
    </row>
    <row r="4" spans="1:35" ht="15" x14ac:dyDescent="0.25">
      <c r="A4" s="73" t="s">
        <v>85</v>
      </c>
      <c r="B4" s="115" t="str">
        <f>'Übersicht Mitarbeitende'!X4</f>
        <v/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7"/>
      <c r="S4" s="57"/>
      <c r="T4" s="131" t="s">
        <v>58</v>
      </c>
      <c r="U4" s="128"/>
      <c r="V4" s="128"/>
      <c r="W4" s="128"/>
      <c r="X4" s="129"/>
      <c r="Y4" s="127" t="str">
        <f>'Übersicht Mitarbeitende'!Y4</f>
        <v/>
      </c>
      <c r="Z4" s="128"/>
      <c r="AA4" s="128"/>
      <c r="AB4" s="128"/>
      <c r="AC4" s="128"/>
      <c r="AD4" s="128"/>
      <c r="AE4" s="128"/>
      <c r="AF4" s="128"/>
      <c r="AG4" s="128"/>
      <c r="AH4" s="129"/>
    </row>
    <row r="5" spans="1:35" ht="15" x14ac:dyDescent="0.25">
      <c r="A5" s="42" t="s">
        <v>56</v>
      </c>
      <c r="B5" s="115" t="str">
        <f>'Übersicht Mitarbeitende'!X5</f>
        <v/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7"/>
      <c r="S5" s="57"/>
      <c r="T5" s="131" t="s">
        <v>59</v>
      </c>
      <c r="U5" s="128"/>
      <c r="V5" s="128"/>
      <c r="W5" s="128"/>
      <c r="X5" s="129"/>
      <c r="Y5" s="127" t="str">
        <f>'Übersicht Mitarbeitende'!Y5</f>
        <v/>
      </c>
      <c r="Z5" s="128"/>
      <c r="AA5" s="128"/>
      <c r="AB5" s="128"/>
      <c r="AC5" s="128"/>
      <c r="AD5" s="128"/>
      <c r="AE5" s="128"/>
      <c r="AF5" s="128"/>
      <c r="AG5" s="128"/>
      <c r="AH5" s="129"/>
    </row>
    <row r="6" spans="1:35" ht="7.5" customHeight="1" x14ac:dyDescent="0.2"/>
    <row r="7" spans="1:35" s="48" customFormat="1" ht="21.95" customHeight="1" x14ac:dyDescent="0.35">
      <c r="A7" s="33" t="str">
        <f>"September"&amp;" "&amp;'Übersicht Mitarbeitende'!D7</f>
        <v>September 2024</v>
      </c>
      <c r="B7" s="110" t="s">
        <v>21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33"/>
    </row>
    <row r="8" spans="1:35" s="50" customFormat="1" ht="30" customHeight="1" x14ac:dyDescent="0.25">
      <c r="A8" s="34" t="s">
        <v>67</v>
      </c>
      <c r="B8" s="49">
        <v>1</v>
      </c>
      <c r="C8" s="49">
        <v>2</v>
      </c>
      <c r="D8" s="49">
        <v>3</v>
      </c>
      <c r="E8" s="49">
        <v>4</v>
      </c>
      <c r="F8" s="49">
        <v>5</v>
      </c>
      <c r="G8" s="49">
        <v>6</v>
      </c>
      <c r="H8" s="49">
        <v>7</v>
      </c>
      <c r="I8" s="49">
        <v>8</v>
      </c>
      <c r="J8" s="49">
        <v>9</v>
      </c>
      <c r="K8" s="49">
        <v>10</v>
      </c>
      <c r="L8" s="49">
        <v>11</v>
      </c>
      <c r="M8" s="49">
        <v>12</v>
      </c>
      <c r="N8" s="49">
        <v>13</v>
      </c>
      <c r="O8" s="49">
        <v>14</v>
      </c>
      <c r="P8" s="49">
        <v>15</v>
      </c>
      <c r="Q8" s="49">
        <v>16</v>
      </c>
      <c r="R8" s="49">
        <v>17</v>
      </c>
      <c r="S8" s="49">
        <v>18</v>
      </c>
      <c r="T8" s="49">
        <v>19</v>
      </c>
      <c r="U8" s="49">
        <v>20</v>
      </c>
      <c r="V8" s="49">
        <v>21</v>
      </c>
      <c r="W8" s="49">
        <v>22</v>
      </c>
      <c r="X8" s="49">
        <v>23</v>
      </c>
      <c r="Y8" s="49">
        <v>24</v>
      </c>
      <c r="Z8" s="49">
        <v>25</v>
      </c>
      <c r="AA8" s="49">
        <v>26</v>
      </c>
      <c r="AB8" s="49">
        <v>27</v>
      </c>
      <c r="AC8" s="49">
        <v>28</v>
      </c>
      <c r="AD8" s="49">
        <v>29</v>
      </c>
      <c r="AE8" s="49">
        <v>30</v>
      </c>
      <c r="AF8" s="53" t="s">
        <v>14</v>
      </c>
      <c r="AG8" s="54" t="s">
        <v>22</v>
      </c>
      <c r="AH8" s="55" t="s">
        <v>2</v>
      </c>
      <c r="AI8" s="56" t="s">
        <v>34</v>
      </c>
    </row>
    <row r="9" spans="1:35" ht="15" customHeight="1" x14ac:dyDescent="0.25">
      <c r="A9" s="6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7">
        <f t="shared" ref="AF9:AF45" si="0">COUNTIF(B9:AE9,"X")</f>
        <v>0</v>
      </c>
      <c r="AG9" s="6">
        <v>25</v>
      </c>
      <c r="AH9" s="9">
        <f>SUM(AF9*AG9)</f>
        <v>0</v>
      </c>
      <c r="AI9" s="65" t="s">
        <v>78</v>
      </c>
    </row>
    <row r="10" spans="1:35" ht="15" customHeight="1" x14ac:dyDescent="0.25">
      <c r="A10" s="6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7">
        <f t="shared" si="0"/>
        <v>0</v>
      </c>
      <c r="AG10" s="6">
        <v>25</v>
      </c>
      <c r="AH10" s="9">
        <f t="shared" ref="AH10:AH25" si="1">SUM(AF10*AG10)</f>
        <v>0</v>
      </c>
      <c r="AI10" s="41" t="s">
        <v>68</v>
      </c>
    </row>
    <row r="11" spans="1:35" ht="15" customHeight="1" x14ac:dyDescent="0.25">
      <c r="A11" s="6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7">
        <f t="shared" si="0"/>
        <v>0</v>
      </c>
      <c r="AG11" s="6">
        <v>25</v>
      </c>
      <c r="AH11" s="9">
        <f t="shared" si="1"/>
        <v>0</v>
      </c>
      <c r="AI11" s="65" t="s">
        <v>79</v>
      </c>
    </row>
    <row r="12" spans="1:35" ht="15" customHeight="1" x14ac:dyDescent="0.25">
      <c r="A12" s="6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7">
        <f t="shared" si="0"/>
        <v>0</v>
      </c>
      <c r="AG12" s="6">
        <v>25</v>
      </c>
      <c r="AH12" s="9">
        <f t="shared" si="1"/>
        <v>0</v>
      </c>
      <c r="AI12" s="66"/>
    </row>
    <row r="13" spans="1:35" ht="15" customHeight="1" x14ac:dyDescent="0.25">
      <c r="A13" s="6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7">
        <f t="shared" si="0"/>
        <v>0</v>
      </c>
      <c r="AG13" s="6">
        <v>25</v>
      </c>
      <c r="AH13" s="9">
        <f t="shared" si="1"/>
        <v>0</v>
      </c>
    </row>
    <row r="14" spans="1:35" ht="15" customHeight="1" x14ac:dyDescent="0.25">
      <c r="A14" s="6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7">
        <f t="shared" si="0"/>
        <v>0</v>
      </c>
      <c r="AG14" s="6">
        <v>25</v>
      </c>
      <c r="AH14" s="9">
        <f t="shared" si="1"/>
        <v>0</v>
      </c>
    </row>
    <row r="15" spans="1:35" ht="15" customHeight="1" x14ac:dyDescent="0.25">
      <c r="A15" s="6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7">
        <f t="shared" si="0"/>
        <v>0</v>
      </c>
      <c r="AG15" s="6">
        <v>25</v>
      </c>
      <c r="AH15" s="9">
        <f t="shared" si="1"/>
        <v>0</v>
      </c>
    </row>
    <row r="16" spans="1:35" ht="15" customHeight="1" x14ac:dyDescent="0.25">
      <c r="A16" s="6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7">
        <f t="shared" si="0"/>
        <v>0</v>
      </c>
      <c r="AG16" s="6">
        <v>25</v>
      </c>
      <c r="AH16" s="9">
        <f t="shared" si="1"/>
        <v>0</v>
      </c>
    </row>
    <row r="17" spans="1:34" ht="15" customHeight="1" x14ac:dyDescent="0.25">
      <c r="A17" s="6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7">
        <f t="shared" si="0"/>
        <v>0</v>
      </c>
      <c r="AG17" s="6">
        <v>25</v>
      </c>
      <c r="AH17" s="9">
        <f t="shared" si="1"/>
        <v>0</v>
      </c>
    </row>
    <row r="18" spans="1:34" ht="15" customHeight="1" x14ac:dyDescent="0.25">
      <c r="A18" s="6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7">
        <f t="shared" si="0"/>
        <v>0</v>
      </c>
      <c r="AG18" s="6">
        <v>25</v>
      </c>
      <c r="AH18" s="9">
        <f t="shared" si="1"/>
        <v>0</v>
      </c>
    </row>
    <row r="19" spans="1:34" ht="15" customHeight="1" x14ac:dyDescent="0.25">
      <c r="A19" s="6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7">
        <f t="shared" si="0"/>
        <v>0</v>
      </c>
      <c r="AG19" s="6">
        <v>25</v>
      </c>
      <c r="AH19" s="9">
        <f t="shared" si="1"/>
        <v>0</v>
      </c>
    </row>
    <row r="20" spans="1:34" ht="15" customHeight="1" x14ac:dyDescent="0.25">
      <c r="A20" s="6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7">
        <f t="shared" si="0"/>
        <v>0</v>
      </c>
      <c r="AG20" s="6">
        <v>25</v>
      </c>
      <c r="AH20" s="9">
        <f t="shared" si="1"/>
        <v>0</v>
      </c>
    </row>
    <row r="21" spans="1:34" ht="15" customHeight="1" x14ac:dyDescent="0.25">
      <c r="A21" s="6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7">
        <f t="shared" si="0"/>
        <v>0</v>
      </c>
      <c r="AG21" s="6">
        <v>25</v>
      </c>
      <c r="AH21" s="9">
        <f t="shared" si="1"/>
        <v>0</v>
      </c>
    </row>
    <row r="22" spans="1:34" ht="15" customHeight="1" x14ac:dyDescent="0.25">
      <c r="A22" s="6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7">
        <f t="shared" si="0"/>
        <v>0</v>
      </c>
      <c r="AG22" s="6">
        <v>25</v>
      </c>
      <c r="AH22" s="9">
        <f t="shared" si="1"/>
        <v>0</v>
      </c>
    </row>
    <row r="23" spans="1:34" ht="15" customHeight="1" x14ac:dyDescent="0.25">
      <c r="A23" s="6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7">
        <f t="shared" si="0"/>
        <v>0</v>
      </c>
      <c r="AG23" s="6">
        <v>25</v>
      </c>
      <c r="AH23" s="9">
        <f t="shared" si="1"/>
        <v>0</v>
      </c>
    </row>
    <row r="24" spans="1:34" ht="15" customHeight="1" x14ac:dyDescent="0.25">
      <c r="A24" s="6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7">
        <f t="shared" si="0"/>
        <v>0</v>
      </c>
      <c r="AG24" s="6">
        <v>25</v>
      </c>
      <c r="AH24" s="9">
        <f t="shared" si="1"/>
        <v>0</v>
      </c>
    </row>
    <row r="25" spans="1:34" ht="15" customHeight="1" x14ac:dyDescent="0.25">
      <c r="A25" s="6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7">
        <f t="shared" si="0"/>
        <v>0</v>
      </c>
      <c r="AG25" s="6">
        <v>25</v>
      </c>
      <c r="AH25" s="9">
        <f t="shared" si="1"/>
        <v>0</v>
      </c>
    </row>
    <row r="26" spans="1:34" ht="15" customHeight="1" x14ac:dyDescent="0.25">
      <c r="A26" s="6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7">
        <f t="shared" si="0"/>
        <v>0</v>
      </c>
      <c r="AG26" s="6">
        <v>25</v>
      </c>
      <c r="AH26" s="9">
        <f t="shared" ref="AH26:AH45" si="2">SUM(AF26*AG26)</f>
        <v>0</v>
      </c>
    </row>
    <row r="27" spans="1:34" ht="15" customHeight="1" x14ac:dyDescent="0.25">
      <c r="A27" s="6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7">
        <f t="shared" si="0"/>
        <v>0</v>
      </c>
      <c r="AG27" s="6">
        <v>25</v>
      </c>
      <c r="AH27" s="9">
        <f t="shared" si="2"/>
        <v>0</v>
      </c>
    </row>
    <row r="28" spans="1:34" ht="15" customHeight="1" x14ac:dyDescent="0.25">
      <c r="A28" s="6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7">
        <f t="shared" si="0"/>
        <v>0</v>
      </c>
      <c r="AG28" s="6">
        <v>25</v>
      </c>
      <c r="AH28" s="9">
        <f t="shared" si="2"/>
        <v>0</v>
      </c>
    </row>
    <row r="29" spans="1:34" ht="15" customHeight="1" x14ac:dyDescent="0.25">
      <c r="A29" s="6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7">
        <f t="shared" si="0"/>
        <v>0</v>
      </c>
      <c r="AG29" s="6">
        <v>25</v>
      </c>
      <c r="AH29" s="9">
        <f t="shared" si="2"/>
        <v>0</v>
      </c>
    </row>
    <row r="30" spans="1:34" ht="15" customHeight="1" x14ac:dyDescent="0.25">
      <c r="A30" s="6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7">
        <f t="shared" si="0"/>
        <v>0</v>
      </c>
      <c r="AG30" s="6">
        <v>25</v>
      </c>
      <c r="AH30" s="9">
        <f t="shared" si="2"/>
        <v>0</v>
      </c>
    </row>
    <row r="31" spans="1:34" ht="15" customHeight="1" x14ac:dyDescent="0.25">
      <c r="A31" s="6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7">
        <f t="shared" si="0"/>
        <v>0</v>
      </c>
      <c r="AG31" s="6">
        <v>25</v>
      </c>
      <c r="AH31" s="9">
        <f t="shared" si="2"/>
        <v>0</v>
      </c>
    </row>
    <row r="32" spans="1:34" ht="15" customHeight="1" x14ac:dyDescent="0.25">
      <c r="A32" s="6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7">
        <f t="shared" si="0"/>
        <v>0</v>
      </c>
      <c r="AG32" s="6">
        <v>25</v>
      </c>
      <c r="AH32" s="9">
        <f t="shared" si="2"/>
        <v>0</v>
      </c>
    </row>
    <row r="33" spans="1:34" ht="15" customHeight="1" x14ac:dyDescent="0.25">
      <c r="A33" s="6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7">
        <f t="shared" si="0"/>
        <v>0</v>
      </c>
      <c r="AG33" s="6">
        <v>25</v>
      </c>
      <c r="AH33" s="9">
        <f t="shared" si="2"/>
        <v>0</v>
      </c>
    </row>
    <row r="34" spans="1:34" ht="15" customHeight="1" x14ac:dyDescent="0.25">
      <c r="A34" s="6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7">
        <f t="shared" si="0"/>
        <v>0</v>
      </c>
      <c r="AG34" s="6">
        <v>25</v>
      </c>
      <c r="AH34" s="9">
        <f t="shared" si="2"/>
        <v>0</v>
      </c>
    </row>
    <row r="35" spans="1:34" ht="15" customHeight="1" x14ac:dyDescent="0.25">
      <c r="A35" s="6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7">
        <f t="shared" si="0"/>
        <v>0</v>
      </c>
      <c r="AG35" s="6">
        <v>25</v>
      </c>
      <c r="AH35" s="9">
        <f t="shared" si="2"/>
        <v>0</v>
      </c>
    </row>
    <row r="36" spans="1:34" ht="15" customHeight="1" x14ac:dyDescent="0.25">
      <c r="A36" s="6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7">
        <f t="shared" si="0"/>
        <v>0</v>
      </c>
      <c r="AG36" s="6">
        <v>25</v>
      </c>
      <c r="AH36" s="9">
        <f t="shared" si="2"/>
        <v>0</v>
      </c>
    </row>
    <row r="37" spans="1:34" ht="15" customHeight="1" x14ac:dyDescent="0.25">
      <c r="A37" s="6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7">
        <f t="shared" si="0"/>
        <v>0</v>
      </c>
      <c r="AG37" s="6">
        <v>25</v>
      </c>
      <c r="AH37" s="9">
        <f t="shared" si="2"/>
        <v>0</v>
      </c>
    </row>
    <row r="38" spans="1:34" ht="15" customHeight="1" x14ac:dyDescent="0.25">
      <c r="A38" s="6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7">
        <f t="shared" si="0"/>
        <v>0</v>
      </c>
      <c r="AG38" s="6">
        <v>25</v>
      </c>
      <c r="AH38" s="9">
        <f t="shared" si="2"/>
        <v>0</v>
      </c>
    </row>
    <row r="39" spans="1:34" ht="15" customHeight="1" x14ac:dyDescent="0.25">
      <c r="A39" s="6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7">
        <f t="shared" si="0"/>
        <v>0</v>
      </c>
      <c r="AG39" s="6">
        <v>25</v>
      </c>
      <c r="AH39" s="9">
        <f t="shared" si="2"/>
        <v>0</v>
      </c>
    </row>
    <row r="40" spans="1:34" ht="15" customHeight="1" x14ac:dyDescent="0.25">
      <c r="A40" s="6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7">
        <f t="shared" si="0"/>
        <v>0</v>
      </c>
      <c r="AG40" s="6">
        <v>25</v>
      </c>
      <c r="AH40" s="9">
        <f t="shared" si="2"/>
        <v>0</v>
      </c>
    </row>
    <row r="41" spans="1:34" ht="15" customHeight="1" x14ac:dyDescent="0.25">
      <c r="A41" s="6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7">
        <f t="shared" si="0"/>
        <v>0</v>
      </c>
      <c r="AG41" s="6">
        <v>25</v>
      </c>
      <c r="AH41" s="9">
        <f t="shared" si="2"/>
        <v>0</v>
      </c>
    </row>
    <row r="42" spans="1:34" ht="15" customHeight="1" x14ac:dyDescent="0.25">
      <c r="A42" s="6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7">
        <f t="shared" si="0"/>
        <v>0</v>
      </c>
      <c r="AG42" s="6">
        <v>25</v>
      </c>
      <c r="AH42" s="9">
        <f t="shared" si="2"/>
        <v>0</v>
      </c>
    </row>
    <row r="43" spans="1:34" ht="15" customHeight="1" x14ac:dyDescent="0.25">
      <c r="A43" s="6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7">
        <f t="shared" si="0"/>
        <v>0</v>
      </c>
      <c r="AG43" s="6">
        <v>25</v>
      </c>
      <c r="AH43" s="9">
        <f t="shared" si="2"/>
        <v>0</v>
      </c>
    </row>
    <row r="44" spans="1:34" ht="15" customHeight="1" x14ac:dyDescent="0.25">
      <c r="A44" s="6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7">
        <f t="shared" si="0"/>
        <v>0</v>
      </c>
      <c r="AG44" s="6">
        <v>25</v>
      </c>
      <c r="AH44" s="9">
        <f t="shared" si="2"/>
        <v>0</v>
      </c>
    </row>
    <row r="45" spans="1:34" ht="15" customHeight="1" x14ac:dyDescent="0.25">
      <c r="A45" s="6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7">
        <f t="shared" si="0"/>
        <v>0</v>
      </c>
      <c r="AG45" s="6">
        <v>25</v>
      </c>
      <c r="AH45" s="9">
        <f t="shared" si="2"/>
        <v>0</v>
      </c>
    </row>
    <row r="46" spans="1:34" ht="15" x14ac:dyDescent="0.25">
      <c r="A46" s="3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8">
        <f>SUM(AF9:AF45)</f>
        <v>0</v>
      </c>
      <c r="AG46" s="6">
        <v>25</v>
      </c>
      <c r="AH46" s="9">
        <f>SUM(AH9:AH45)</f>
        <v>0</v>
      </c>
    </row>
    <row r="47" spans="1:34" ht="7.5" customHeight="1" x14ac:dyDescent="0.2"/>
    <row r="48" spans="1:34" x14ac:dyDescent="0.2">
      <c r="A48" s="122" t="s">
        <v>64</v>
      </c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100"/>
    </row>
    <row r="49" spans="1:34" x14ac:dyDescent="0.2">
      <c r="A49" s="108"/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3"/>
    </row>
    <row r="50" spans="1:34" x14ac:dyDescent="0.2">
      <c r="A50" s="109"/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6"/>
    </row>
    <row r="69" spans="1:1" x14ac:dyDescent="0.2">
      <c r="A69" s="11"/>
    </row>
  </sheetData>
  <mergeCells count="13">
    <mergeCell ref="A48:A50"/>
    <mergeCell ref="B48:AH50"/>
    <mergeCell ref="B7:AE7"/>
    <mergeCell ref="A1:AH1"/>
    <mergeCell ref="B3:R3"/>
    <mergeCell ref="B4:R4"/>
    <mergeCell ref="B5:R5"/>
    <mergeCell ref="T3:X3"/>
    <mergeCell ref="T4:X4"/>
    <mergeCell ref="T5:X5"/>
    <mergeCell ref="Y3:AH3"/>
    <mergeCell ref="Y4:AH4"/>
    <mergeCell ref="Y5:AH5"/>
  </mergeCells>
  <conditionalFormatting sqref="A9">
    <cfRule type="expression" dxfId="7" priority="5">
      <formula>IF(OR(A9="",IFERROR(VLOOKUP(A9,September,1,FALSE)=A9,FALSE)),FALSE,TRUE)</formula>
    </cfRule>
  </conditionalFormatting>
  <conditionalFormatting sqref="A10:A45">
    <cfRule type="expression" dxfId="6" priority="1">
      <formula>IF(OR(A10="",IFERROR(VLOOKUP(A10,September,1,FALSE)=A10,FALSE)),FALSE,TRUE)</formula>
    </cfRule>
  </conditionalFormatting>
  <pageMargins left="0.23622047244094491" right="0.23622047244094491" top="0.23622047244094491" bottom="0.23622047244094491" header="0.31496062992125984" footer="0.31496062992125984"/>
  <pageSetup paperSize="9" scale="75" fitToWidth="0" orientation="landscape" r:id="rId1"/>
  <ignoredErrors>
    <ignoredError sqref="A7 B3:AH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workbookViewId="0">
      <selection activeCell="A9" sqref="A9:A45"/>
    </sheetView>
  </sheetViews>
  <sheetFormatPr baseColWidth="10" defaultColWidth="11.42578125" defaultRowHeight="14.25" x14ac:dyDescent="0.2"/>
  <cols>
    <col min="1" max="1" width="38.7109375" style="36" customWidth="1"/>
    <col min="2" max="32" width="3.140625" style="36" customWidth="1"/>
    <col min="33" max="33" width="12.7109375" style="36" customWidth="1"/>
    <col min="34" max="34" width="11.42578125" style="36" customWidth="1"/>
    <col min="35" max="35" width="17" style="36" customWidth="1"/>
    <col min="36" max="36" width="14.42578125" style="36" bestFit="1" customWidth="1"/>
    <col min="37" max="16384" width="11.42578125" style="36"/>
  </cols>
  <sheetData>
    <row r="1" spans="1:36" ht="20.25" x14ac:dyDescent="0.3">
      <c r="A1" s="111" t="s">
        <v>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36" ht="7.5" customHeight="1" x14ac:dyDescent="0.3">
      <c r="A2" s="52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6" ht="15" x14ac:dyDescent="0.25">
      <c r="A3" s="42" t="s">
        <v>55</v>
      </c>
      <c r="B3" s="115" t="str">
        <f>'Übersicht Mitarbeitende'!X3</f>
        <v/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  <c r="S3" s="57"/>
      <c r="T3" s="131" t="s">
        <v>57</v>
      </c>
      <c r="U3" s="128"/>
      <c r="V3" s="128"/>
      <c r="W3" s="128"/>
      <c r="X3" s="129"/>
      <c r="Y3" s="127" t="str">
        <f>'Übersicht Mitarbeitende'!Y3</f>
        <v/>
      </c>
      <c r="Z3" s="128"/>
      <c r="AA3" s="128"/>
      <c r="AB3" s="128"/>
      <c r="AC3" s="128"/>
      <c r="AD3" s="128"/>
      <c r="AE3" s="128"/>
      <c r="AF3" s="128"/>
      <c r="AG3" s="128"/>
      <c r="AH3" s="128"/>
      <c r="AI3" s="129"/>
    </row>
    <row r="4" spans="1:36" ht="15" x14ac:dyDescent="0.25">
      <c r="A4" s="73" t="s">
        <v>85</v>
      </c>
      <c r="B4" s="115" t="str">
        <f>'Übersicht Mitarbeitende'!X4</f>
        <v/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7"/>
      <c r="S4" s="57"/>
      <c r="T4" s="131" t="s">
        <v>58</v>
      </c>
      <c r="U4" s="128"/>
      <c r="V4" s="128"/>
      <c r="W4" s="128"/>
      <c r="X4" s="129"/>
      <c r="Y4" s="127" t="str">
        <f>'Übersicht Mitarbeitende'!Y4</f>
        <v/>
      </c>
      <c r="Z4" s="128"/>
      <c r="AA4" s="128"/>
      <c r="AB4" s="128"/>
      <c r="AC4" s="128"/>
      <c r="AD4" s="128"/>
      <c r="AE4" s="128"/>
      <c r="AF4" s="128"/>
      <c r="AG4" s="128"/>
      <c r="AH4" s="128"/>
      <c r="AI4" s="129"/>
    </row>
    <row r="5" spans="1:36" ht="15" x14ac:dyDescent="0.25">
      <c r="A5" s="42" t="s">
        <v>56</v>
      </c>
      <c r="B5" s="115" t="str">
        <f>'Übersicht Mitarbeitende'!X5</f>
        <v/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7"/>
      <c r="S5" s="57"/>
      <c r="T5" s="131" t="s">
        <v>59</v>
      </c>
      <c r="U5" s="128"/>
      <c r="V5" s="128"/>
      <c r="W5" s="128"/>
      <c r="X5" s="129"/>
      <c r="Y5" s="127" t="str">
        <f>'Übersicht Mitarbeitende'!Y5</f>
        <v/>
      </c>
      <c r="Z5" s="128"/>
      <c r="AA5" s="128"/>
      <c r="AB5" s="128"/>
      <c r="AC5" s="128"/>
      <c r="AD5" s="128"/>
      <c r="AE5" s="128"/>
      <c r="AF5" s="128"/>
      <c r="AG5" s="128"/>
      <c r="AH5" s="128"/>
      <c r="AI5" s="129"/>
    </row>
    <row r="6" spans="1:36" ht="7.5" customHeight="1" x14ac:dyDescent="0.2"/>
    <row r="7" spans="1:36" s="48" customFormat="1" ht="21.95" customHeight="1" x14ac:dyDescent="0.35">
      <c r="A7" s="33" t="str">
        <f>"Oktober"&amp;" "&amp;'Übersicht Mitarbeitende'!D7</f>
        <v>Oktober 2024</v>
      </c>
      <c r="B7" s="110" t="s">
        <v>21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33"/>
    </row>
    <row r="8" spans="1:36" s="50" customFormat="1" ht="30" customHeight="1" x14ac:dyDescent="0.25">
      <c r="A8" s="34" t="s">
        <v>67</v>
      </c>
      <c r="B8" s="49">
        <v>1</v>
      </c>
      <c r="C8" s="49">
        <v>2</v>
      </c>
      <c r="D8" s="49">
        <v>3</v>
      </c>
      <c r="E8" s="49">
        <v>4</v>
      </c>
      <c r="F8" s="49">
        <v>5</v>
      </c>
      <c r="G8" s="49">
        <v>6</v>
      </c>
      <c r="H8" s="49">
        <v>7</v>
      </c>
      <c r="I8" s="49">
        <v>8</v>
      </c>
      <c r="J8" s="49">
        <v>9</v>
      </c>
      <c r="K8" s="49">
        <v>10</v>
      </c>
      <c r="L8" s="49">
        <v>11</v>
      </c>
      <c r="M8" s="49">
        <v>12</v>
      </c>
      <c r="N8" s="49">
        <v>13</v>
      </c>
      <c r="O8" s="49">
        <v>14</v>
      </c>
      <c r="P8" s="49">
        <v>15</v>
      </c>
      <c r="Q8" s="49">
        <v>16</v>
      </c>
      <c r="R8" s="49">
        <v>17</v>
      </c>
      <c r="S8" s="49">
        <v>18</v>
      </c>
      <c r="T8" s="49">
        <v>19</v>
      </c>
      <c r="U8" s="49">
        <v>20</v>
      </c>
      <c r="V8" s="49">
        <v>21</v>
      </c>
      <c r="W8" s="49">
        <v>22</v>
      </c>
      <c r="X8" s="49">
        <v>23</v>
      </c>
      <c r="Y8" s="49">
        <v>24</v>
      </c>
      <c r="Z8" s="49">
        <v>25</v>
      </c>
      <c r="AA8" s="49">
        <v>26</v>
      </c>
      <c r="AB8" s="49">
        <v>27</v>
      </c>
      <c r="AC8" s="49">
        <v>28</v>
      </c>
      <c r="AD8" s="49">
        <v>29</v>
      </c>
      <c r="AE8" s="49">
        <v>30</v>
      </c>
      <c r="AF8" s="49">
        <v>31</v>
      </c>
      <c r="AG8" s="53" t="s">
        <v>14</v>
      </c>
      <c r="AH8" s="54" t="s">
        <v>22</v>
      </c>
      <c r="AI8" s="55" t="s">
        <v>2</v>
      </c>
      <c r="AJ8" s="56" t="s">
        <v>34</v>
      </c>
    </row>
    <row r="9" spans="1:36" ht="15" customHeight="1" x14ac:dyDescent="0.25">
      <c r="A9" s="6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7">
        <f>COUNTIF(B9:AF9,"X")</f>
        <v>0</v>
      </c>
      <c r="AH9" s="6">
        <v>25</v>
      </c>
      <c r="AI9" s="9">
        <f>SUM(AG9*AH9)</f>
        <v>0</v>
      </c>
      <c r="AJ9" s="65" t="s">
        <v>78</v>
      </c>
    </row>
    <row r="10" spans="1:36" ht="15" customHeight="1" x14ac:dyDescent="0.25">
      <c r="A10" s="6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7">
        <f t="shared" ref="AG10:AG45" si="0">COUNTIF(B10:AF10,"X")</f>
        <v>0</v>
      </c>
      <c r="AH10" s="6">
        <v>25</v>
      </c>
      <c r="AI10" s="9">
        <f t="shared" ref="AI10:AI25" si="1">SUM(AG10*AH10)</f>
        <v>0</v>
      </c>
      <c r="AJ10" s="41" t="s">
        <v>68</v>
      </c>
    </row>
    <row r="11" spans="1:36" ht="15" customHeight="1" x14ac:dyDescent="0.25">
      <c r="A11" s="6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7">
        <f t="shared" si="0"/>
        <v>0</v>
      </c>
      <c r="AH11" s="6">
        <v>25</v>
      </c>
      <c r="AI11" s="9">
        <f t="shared" si="1"/>
        <v>0</v>
      </c>
      <c r="AJ11" s="65" t="s">
        <v>79</v>
      </c>
    </row>
    <row r="12" spans="1:36" ht="15" customHeight="1" x14ac:dyDescent="0.25">
      <c r="A12" s="6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7">
        <f t="shared" si="0"/>
        <v>0</v>
      </c>
      <c r="AH12" s="6">
        <v>25</v>
      </c>
      <c r="AI12" s="9">
        <f t="shared" si="1"/>
        <v>0</v>
      </c>
      <c r="AJ12" s="66"/>
    </row>
    <row r="13" spans="1:36" ht="15" customHeight="1" x14ac:dyDescent="0.25">
      <c r="A13" s="6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7">
        <f t="shared" si="0"/>
        <v>0</v>
      </c>
      <c r="AH13" s="6">
        <v>25</v>
      </c>
      <c r="AI13" s="9">
        <f t="shared" si="1"/>
        <v>0</v>
      </c>
    </row>
    <row r="14" spans="1:36" ht="15" customHeight="1" x14ac:dyDescent="0.25">
      <c r="A14" s="6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7">
        <f t="shared" si="0"/>
        <v>0</v>
      </c>
      <c r="AH14" s="6">
        <v>25</v>
      </c>
      <c r="AI14" s="9">
        <f t="shared" si="1"/>
        <v>0</v>
      </c>
    </row>
    <row r="15" spans="1:36" ht="15" customHeight="1" x14ac:dyDescent="0.25">
      <c r="A15" s="6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7">
        <f t="shared" si="0"/>
        <v>0</v>
      </c>
      <c r="AH15" s="6">
        <v>25</v>
      </c>
      <c r="AI15" s="9">
        <f t="shared" si="1"/>
        <v>0</v>
      </c>
    </row>
    <row r="16" spans="1:36" ht="15" customHeight="1" x14ac:dyDescent="0.25">
      <c r="A16" s="6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7">
        <f t="shared" si="0"/>
        <v>0</v>
      </c>
      <c r="AH16" s="6">
        <v>25</v>
      </c>
      <c r="AI16" s="9">
        <f t="shared" si="1"/>
        <v>0</v>
      </c>
    </row>
    <row r="17" spans="1:35" ht="15" customHeight="1" x14ac:dyDescent="0.25">
      <c r="A17" s="6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7">
        <f t="shared" si="0"/>
        <v>0</v>
      </c>
      <c r="AH17" s="6">
        <v>25</v>
      </c>
      <c r="AI17" s="9">
        <f t="shared" si="1"/>
        <v>0</v>
      </c>
    </row>
    <row r="18" spans="1:35" ht="15" customHeight="1" x14ac:dyDescent="0.25">
      <c r="A18" s="6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7">
        <f t="shared" si="0"/>
        <v>0</v>
      </c>
      <c r="AH18" s="6">
        <v>25</v>
      </c>
      <c r="AI18" s="9">
        <f t="shared" si="1"/>
        <v>0</v>
      </c>
    </row>
    <row r="19" spans="1:35" ht="15" customHeight="1" x14ac:dyDescent="0.25">
      <c r="A19" s="6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7">
        <f t="shared" si="0"/>
        <v>0</v>
      </c>
      <c r="AH19" s="6">
        <v>25</v>
      </c>
      <c r="AI19" s="9">
        <f t="shared" si="1"/>
        <v>0</v>
      </c>
    </row>
    <row r="20" spans="1:35" ht="15" customHeight="1" x14ac:dyDescent="0.25">
      <c r="A20" s="6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7">
        <f t="shared" si="0"/>
        <v>0</v>
      </c>
      <c r="AH20" s="6">
        <v>25</v>
      </c>
      <c r="AI20" s="9">
        <f t="shared" si="1"/>
        <v>0</v>
      </c>
    </row>
    <row r="21" spans="1:35" ht="15" customHeight="1" x14ac:dyDescent="0.25">
      <c r="A21" s="6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7">
        <f t="shared" si="0"/>
        <v>0</v>
      </c>
      <c r="AH21" s="6">
        <v>25</v>
      </c>
      <c r="AI21" s="9">
        <f t="shared" si="1"/>
        <v>0</v>
      </c>
    </row>
    <row r="22" spans="1:35" ht="15" customHeight="1" x14ac:dyDescent="0.25">
      <c r="A22" s="6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7">
        <f t="shared" si="0"/>
        <v>0</v>
      </c>
      <c r="AH22" s="6">
        <v>25</v>
      </c>
      <c r="AI22" s="9">
        <f t="shared" si="1"/>
        <v>0</v>
      </c>
    </row>
    <row r="23" spans="1:35" ht="15" customHeight="1" x14ac:dyDescent="0.25">
      <c r="A23" s="6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7">
        <f t="shared" si="0"/>
        <v>0</v>
      </c>
      <c r="AH23" s="6">
        <v>25</v>
      </c>
      <c r="AI23" s="9">
        <f t="shared" si="1"/>
        <v>0</v>
      </c>
    </row>
    <row r="24" spans="1:35" ht="15" customHeight="1" x14ac:dyDescent="0.25">
      <c r="A24" s="6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7">
        <f t="shared" si="0"/>
        <v>0</v>
      </c>
      <c r="AH24" s="6">
        <v>25</v>
      </c>
      <c r="AI24" s="9">
        <f t="shared" si="1"/>
        <v>0</v>
      </c>
    </row>
    <row r="25" spans="1:35" ht="15" customHeight="1" x14ac:dyDescent="0.25">
      <c r="A25" s="6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7">
        <f t="shared" si="0"/>
        <v>0</v>
      </c>
      <c r="AH25" s="6">
        <v>25</v>
      </c>
      <c r="AI25" s="9">
        <f t="shared" si="1"/>
        <v>0</v>
      </c>
    </row>
    <row r="26" spans="1:35" ht="15" customHeight="1" x14ac:dyDescent="0.25">
      <c r="A26" s="6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7">
        <f t="shared" si="0"/>
        <v>0</v>
      </c>
      <c r="AH26" s="6">
        <v>25</v>
      </c>
      <c r="AI26" s="9">
        <f t="shared" ref="AI26:AI45" si="2">SUM(AG26*AH26)</f>
        <v>0</v>
      </c>
    </row>
    <row r="27" spans="1:35" ht="15" customHeight="1" x14ac:dyDescent="0.25">
      <c r="A27" s="6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7">
        <f t="shared" si="0"/>
        <v>0</v>
      </c>
      <c r="AH27" s="6">
        <v>25</v>
      </c>
      <c r="AI27" s="9">
        <f t="shared" si="2"/>
        <v>0</v>
      </c>
    </row>
    <row r="28" spans="1:35" ht="15" customHeight="1" x14ac:dyDescent="0.25">
      <c r="A28" s="6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7">
        <f t="shared" si="0"/>
        <v>0</v>
      </c>
      <c r="AH28" s="6">
        <v>25</v>
      </c>
      <c r="AI28" s="9">
        <f t="shared" si="2"/>
        <v>0</v>
      </c>
    </row>
    <row r="29" spans="1:35" ht="15" customHeight="1" x14ac:dyDescent="0.25">
      <c r="A29" s="6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7">
        <f t="shared" si="0"/>
        <v>0</v>
      </c>
      <c r="AH29" s="6">
        <v>25</v>
      </c>
      <c r="AI29" s="9">
        <f t="shared" si="2"/>
        <v>0</v>
      </c>
    </row>
    <row r="30" spans="1:35" ht="15" customHeight="1" x14ac:dyDescent="0.25">
      <c r="A30" s="6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7">
        <f t="shared" si="0"/>
        <v>0</v>
      </c>
      <c r="AH30" s="6">
        <v>25</v>
      </c>
      <c r="AI30" s="9">
        <f t="shared" si="2"/>
        <v>0</v>
      </c>
    </row>
    <row r="31" spans="1:35" ht="15" customHeight="1" x14ac:dyDescent="0.25">
      <c r="A31" s="6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7">
        <f t="shared" si="0"/>
        <v>0</v>
      </c>
      <c r="AH31" s="6">
        <v>25</v>
      </c>
      <c r="AI31" s="9">
        <f t="shared" si="2"/>
        <v>0</v>
      </c>
    </row>
    <row r="32" spans="1:35" ht="15" customHeight="1" x14ac:dyDescent="0.25">
      <c r="A32" s="6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7">
        <f t="shared" si="0"/>
        <v>0</v>
      </c>
      <c r="AH32" s="6">
        <v>25</v>
      </c>
      <c r="AI32" s="9">
        <f t="shared" si="2"/>
        <v>0</v>
      </c>
    </row>
    <row r="33" spans="1:35" ht="15" customHeight="1" x14ac:dyDescent="0.25">
      <c r="A33" s="6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7">
        <f t="shared" si="0"/>
        <v>0</v>
      </c>
      <c r="AH33" s="6">
        <v>25</v>
      </c>
      <c r="AI33" s="9">
        <f t="shared" si="2"/>
        <v>0</v>
      </c>
    </row>
    <row r="34" spans="1:35" ht="15" customHeight="1" x14ac:dyDescent="0.25">
      <c r="A34" s="6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">
        <f t="shared" si="0"/>
        <v>0</v>
      </c>
      <c r="AH34" s="6">
        <v>25</v>
      </c>
      <c r="AI34" s="9">
        <f t="shared" si="2"/>
        <v>0</v>
      </c>
    </row>
    <row r="35" spans="1:35" ht="15" customHeight="1" x14ac:dyDescent="0.25">
      <c r="A35" s="6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7">
        <f t="shared" si="0"/>
        <v>0</v>
      </c>
      <c r="AH35" s="6">
        <v>25</v>
      </c>
      <c r="AI35" s="9">
        <f t="shared" si="2"/>
        <v>0</v>
      </c>
    </row>
    <row r="36" spans="1:35" ht="15" customHeight="1" x14ac:dyDescent="0.25">
      <c r="A36" s="6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7">
        <f t="shared" si="0"/>
        <v>0</v>
      </c>
      <c r="AH36" s="6">
        <v>25</v>
      </c>
      <c r="AI36" s="9">
        <f t="shared" si="2"/>
        <v>0</v>
      </c>
    </row>
    <row r="37" spans="1:35" ht="15" customHeight="1" x14ac:dyDescent="0.25">
      <c r="A37" s="6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7">
        <f t="shared" si="0"/>
        <v>0</v>
      </c>
      <c r="AH37" s="6">
        <v>25</v>
      </c>
      <c r="AI37" s="9">
        <f t="shared" si="2"/>
        <v>0</v>
      </c>
    </row>
    <row r="38" spans="1:35" ht="15" customHeight="1" x14ac:dyDescent="0.25">
      <c r="A38" s="6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7">
        <f t="shared" si="0"/>
        <v>0</v>
      </c>
      <c r="AH38" s="6">
        <v>25</v>
      </c>
      <c r="AI38" s="9">
        <f t="shared" si="2"/>
        <v>0</v>
      </c>
    </row>
    <row r="39" spans="1:35" ht="15" customHeight="1" x14ac:dyDescent="0.25">
      <c r="A39" s="6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7">
        <f t="shared" si="0"/>
        <v>0</v>
      </c>
      <c r="AH39" s="6">
        <v>25</v>
      </c>
      <c r="AI39" s="9">
        <f t="shared" si="2"/>
        <v>0</v>
      </c>
    </row>
    <row r="40" spans="1:35" ht="15" customHeight="1" x14ac:dyDescent="0.25">
      <c r="A40" s="6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7">
        <f t="shared" si="0"/>
        <v>0</v>
      </c>
      <c r="AH40" s="6">
        <v>25</v>
      </c>
      <c r="AI40" s="9">
        <f t="shared" si="2"/>
        <v>0</v>
      </c>
    </row>
    <row r="41" spans="1:35" ht="15" customHeight="1" x14ac:dyDescent="0.25">
      <c r="A41" s="6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7">
        <f t="shared" si="0"/>
        <v>0</v>
      </c>
      <c r="AH41" s="6">
        <v>25</v>
      </c>
      <c r="AI41" s="9">
        <f t="shared" si="2"/>
        <v>0</v>
      </c>
    </row>
    <row r="42" spans="1:35" ht="15" customHeight="1" x14ac:dyDescent="0.25">
      <c r="A42" s="6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7">
        <f t="shared" si="0"/>
        <v>0</v>
      </c>
      <c r="AH42" s="6">
        <v>25</v>
      </c>
      <c r="AI42" s="9">
        <f t="shared" si="2"/>
        <v>0</v>
      </c>
    </row>
    <row r="43" spans="1:35" ht="15" customHeight="1" x14ac:dyDescent="0.25">
      <c r="A43" s="6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7">
        <f t="shared" si="0"/>
        <v>0</v>
      </c>
      <c r="AH43" s="6">
        <v>25</v>
      </c>
      <c r="AI43" s="9">
        <f t="shared" si="2"/>
        <v>0</v>
      </c>
    </row>
    <row r="44" spans="1:35" ht="15" customHeight="1" x14ac:dyDescent="0.25">
      <c r="A44" s="6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7">
        <f t="shared" si="0"/>
        <v>0</v>
      </c>
      <c r="AH44" s="6">
        <v>25</v>
      </c>
      <c r="AI44" s="9">
        <f t="shared" si="2"/>
        <v>0</v>
      </c>
    </row>
    <row r="45" spans="1:35" ht="15" customHeight="1" x14ac:dyDescent="0.25">
      <c r="A45" s="6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7">
        <f t="shared" si="0"/>
        <v>0</v>
      </c>
      <c r="AH45" s="6">
        <v>25</v>
      </c>
      <c r="AI45" s="9">
        <f t="shared" si="2"/>
        <v>0</v>
      </c>
    </row>
    <row r="46" spans="1:35" ht="15" x14ac:dyDescent="0.25">
      <c r="A46" s="3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8">
        <f>SUM(AG9:AG45)</f>
        <v>0</v>
      </c>
      <c r="AH46" s="6">
        <v>25</v>
      </c>
      <c r="AI46" s="9">
        <f>SUM(AI9:AI45)</f>
        <v>0</v>
      </c>
    </row>
    <row r="47" spans="1:35" ht="7.5" customHeight="1" x14ac:dyDescent="0.2"/>
    <row r="48" spans="1:35" x14ac:dyDescent="0.2">
      <c r="A48" s="122" t="s">
        <v>64</v>
      </c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0"/>
    </row>
    <row r="49" spans="1:35" x14ac:dyDescent="0.2">
      <c r="A49" s="108"/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3"/>
    </row>
    <row r="50" spans="1:35" x14ac:dyDescent="0.2">
      <c r="A50" s="109"/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6"/>
    </row>
    <row r="69" spans="1:1" x14ac:dyDescent="0.2">
      <c r="A69" s="11"/>
    </row>
  </sheetData>
  <mergeCells count="13">
    <mergeCell ref="B48:AI50"/>
    <mergeCell ref="A48:A50"/>
    <mergeCell ref="B7:AF7"/>
    <mergeCell ref="A1:AI1"/>
    <mergeCell ref="B3:R3"/>
    <mergeCell ref="B4:R4"/>
    <mergeCell ref="B5:R5"/>
    <mergeCell ref="T3:X3"/>
    <mergeCell ref="T4:X4"/>
    <mergeCell ref="T5:X5"/>
    <mergeCell ref="Y3:AI3"/>
    <mergeCell ref="Y4:AI4"/>
    <mergeCell ref="Y5:AI5"/>
  </mergeCells>
  <conditionalFormatting sqref="A9">
    <cfRule type="expression" dxfId="5" priority="4">
      <formula>IF(OR(A9="",IFERROR(VLOOKUP(A9,Oktober,1,FALSE)=A9,FALSE)),FALSE,TRUE)</formula>
    </cfRule>
  </conditionalFormatting>
  <conditionalFormatting sqref="A10:A45">
    <cfRule type="expression" dxfId="4" priority="1">
      <formula>IF(OR(A10="",IFERROR(VLOOKUP(A10,Oktober,1,FALSE)=A10,FALSE)),FALSE,TRUE)</formula>
    </cfRule>
  </conditionalFormatting>
  <pageMargins left="0.23622047244094491" right="0.23622047244094491" top="0.23622047244094491" bottom="0.23622047244094491" header="0.31496062992125984" footer="0.31496062992125984"/>
  <pageSetup paperSize="9" scale="75" fitToWidth="0" orientation="landscape" r:id="rId1"/>
  <ignoredErrors>
    <ignoredError sqref="A7 B3:AI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workbookViewId="0">
      <selection activeCell="A9" sqref="A9:A45"/>
    </sheetView>
  </sheetViews>
  <sheetFormatPr baseColWidth="10" defaultColWidth="11.42578125" defaultRowHeight="14.25" x14ac:dyDescent="0.2"/>
  <cols>
    <col min="1" max="1" width="38.7109375" style="36" customWidth="1"/>
    <col min="2" max="31" width="3.140625" style="36" customWidth="1"/>
    <col min="32" max="32" width="12.7109375" style="36" customWidth="1"/>
    <col min="33" max="33" width="11.42578125" style="36" customWidth="1"/>
    <col min="34" max="34" width="17" style="36" customWidth="1"/>
    <col min="35" max="35" width="14.42578125" style="36" bestFit="1" customWidth="1"/>
    <col min="36" max="16384" width="11.42578125" style="36"/>
  </cols>
  <sheetData>
    <row r="1" spans="1:35" ht="20.25" x14ac:dyDescent="0.3">
      <c r="A1" s="111" t="s">
        <v>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5" ht="7.5" customHeight="1" x14ac:dyDescent="0.3">
      <c r="A2" s="52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5" ht="15" x14ac:dyDescent="0.25">
      <c r="A3" s="42" t="s">
        <v>55</v>
      </c>
      <c r="B3" s="115" t="str">
        <f>'Übersicht Mitarbeitende'!X3</f>
        <v/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  <c r="S3" s="57"/>
      <c r="T3" s="131" t="s">
        <v>57</v>
      </c>
      <c r="U3" s="128"/>
      <c r="V3" s="128"/>
      <c r="W3" s="128"/>
      <c r="X3" s="129"/>
      <c r="Y3" s="127" t="str">
        <f>'Übersicht Mitarbeitende'!Y3</f>
        <v/>
      </c>
      <c r="Z3" s="128"/>
      <c r="AA3" s="128"/>
      <c r="AB3" s="128"/>
      <c r="AC3" s="128"/>
      <c r="AD3" s="128"/>
      <c r="AE3" s="128"/>
      <c r="AF3" s="128"/>
      <c r="AG3" s="128"/>
      <c r="AH3" s="129"/>
    </row>
    <row r="4" spans="1:35" ht="15" x14ac:dyDescent="0.25">
      <c r="A4" s="73" t="s">
        <v>85</v>
      </c>
      <c r="B4" s="115" t="str">
        <f>'Übersicht Mitarbeitende'!X4</f>
        <v/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7"/>
      <c r="S4" s="57"/>
      <c r="T4" s="131" t="s">
        <v>58</v>
      </c>
      <c r="U4" s="128"/>
      <c r="V4" s="128"/>
      <c r="W4" s="128"/>
      <c r="X4" s="129"/>
      <c r="Y4" s="127" t="str">
        <f>'Übersicht Mitarbeitende'!Y4</f>
        <v/>
      </c>
      <c r="Z4" s="128"/>
      <c r="AA4" s="128"/>
      <c r="AB4" s="128"/>
      <c r="AC4" s="128"/>
      <c r="AD4" s="128"/>
      <c r="AE4" s="128"/>
      <c r="AF4" s="128"/>
      <c r="AG4" s="128"/>
      <c r="AH4" s="129"/>
    </row>
    <row r="5" spans="1:35" ht="15" x14ac:dyDescent="0.25">
      <c r="A5" s="42" t="s">
        <v>56</v>
      </c>
      <c r="B5" s="115" t="str">
        <f>'Übersicht Mitarbeitende'!X5</f>
        <v/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7"/>
      <c r="S5" s="57"/>
      <c r="T5" s="131" t="s">
        <v>59</v>
      </c>
      <c r="U5" s="128"/>
      <c r="V5" s="128"/>
      <c r="W5" s="128"/>
      <c r="X5" s="129"/>
      <c r="Y5" s="127" t="str">
        <f>'Übersicht Mitarbeitende'!Y5</f>
        <v/>
      </c>
      <c r="Z5" s="128"/>
      <c r="AA5" s="128"/>
      <c r="AB5" s="128"/>
      <c r="AC5" s="128"/>
      <c r="AD5" s="128"/>
      <c r="AE5" s="128"/>
      <c r="AF5" s="128"/>
      <c r="AG5" s="128"/>
      <c r="AH5" s="129"/>
    </row>
    <row r="6" spans="1:35" ht="7.5" customHeight="1" x14ac:dyDescent="0.2"/>
    <row r="7" spans="1:35" s="48" customFormat="1" ht="21.95" customHeight="1" x14ac:dyDescent="0.35">
      <c r="A7" s="33" t="str">
        <f>"November"&amp;" "&amp;'Übersicht Mitarbeitende'!D7</f>
        <v>November 2024</v>
      </c>
      <c r="B7" s="110" t="s">
        <v>21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33"/>
    </row>
    <row r="8" spans="1:35" s="50" customFormat="1" ht="30" customHeight="1" x14ac:dyDescent="0.25">
      <c r="A8" s="34" t="s">
        <v>67</v>
      </c>
      <c r="B8" s="49">
        <v>1</v>
      </c>
      <c r="C8" s="49">
        <v>2</v>
      </c>
      <c r="D8" s="49">
        <v>3</v>
      </c>
      <c r="E8" s="49">
        <v>4</v>
      </c>
      <c r="F8" s="49">
        <v>5</v>
      </c>
      <c r="G8" s="49">
        <v>6</v>
      </c>
      <c r="H8" s="49">
        <v>7</v>
      </c>
      <c r="I8" s="49">
        <v>8</v>
      </c>
      <c r="J8" s="49">
        <v>9</v>
      </c>
      <c r="K8" s="49">
        <v>10</v>
      </c>
      <c r="L8" s="49">
        <v>11</v>
      </c>
      <c r="M8" s="49">
        <v>12</v>
      </c>
      <c r="N8" s="49">
        <v>13</v>
      </c>
      <c r="O8" s="49">
        <v>14</v>
      </c>
      <c r="P8" s="49">
        <v>15</v>
      </c>
      <c r="Q8" s="49">
        <v>16</v>
      </c>
      <c r="R8" s="49">
        <v>17</v>
      </c>
      <c r="S8" s="49">
        <v>18</v>
      </c>
      <c r="T8" s="49">
        <v>19</v>
      </c>
      <c r="U8" s="49">
        <v>20</v>
      </c>
      <c r="V8" s="49">
        <v>21</v>
      </c>
      <c r="W8" s="49">
        <v>22</v>
      </c>
      <c r="X8" s="49">
        <v>23</v>
      </c>
      <c r="Y8" s="49">
        <v>24</v>
      </c>
      <c r="Z8" s="49">
        <v>25</v>
      </c>
      <c r="AA8" s="49">
        <v>26</v>
      </c>
      <c r="AB8" s="49">
        <v>27</v>
      </c>
      <c r="AC8" s="49">
        <v>28</v>
      </c>
      <c r="AD8" s="49">
        <v>29</v>
      </c>
      <c r="AE8" s="49">
        <v>30</v>
      </c>
      <c r="AF8" s="53" t="s">
        <v>14</v>
      </c>
      <c r="AG8" s="54" t="s">
        <v>22</v>
      </c>
      <c r="AH8" s="55" t="s">
        <v>2</v>
      </c>
      <c r="AI8" s="56" t="s">
        <v>34</v>
      </c>
    </row>
    <row r="9" spans="1:35" ht="15" customHeight="1" x14ac:dyDescent="0.25">
      <c r="A9" s="6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7">
        <f t="shared" ref="AF9:AF45" si="0">COUNTIF(B9:AE9,"X")</f>
        <v>0</v>
      </c>
      <c r="AG9" s="6">
        <v>25</v>
      </c>
      <c r="AH9" s="9">
        <f>SUM(AF9*AG9)</f>
        <v>0</v>
      </c>
      <c r="AI9" s="65" t="s">
        <v>78</v>
      </c>
    </row>
    <row r="10" spans="1:35" ht="15" customHeight="1" x14ac:dyDescent="0.25">
      <c r="A10" s="6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7">
        <f t="shared" si="0"/>
        <v>0</v>
      </c>
      <c r="AG10" s="6">
        <v>25</v>
      </c>
      <c r="AH10" s="9">
        <f t="shared" ref="AH10:AH25" si="1">SUM(AF10*AG10)</f>
        <v>0</v>
      </c>
      <c r="AI10" s="41" t="s">
        <v>68</v>
      </c>
    </row>
    <row r="11" spans="1:35" ht="15" customHeight="1" x14ac:dyDescent="0.25">
      <c r="A11" s="6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7">
        <f t="shared" si="0"/>
        <v>0</v>
      </c>
      <c r="AG11" s="6">
        <v>25</v>
      </c>
      <c r="AH11" s="9">
        <f t="shared" si="1"/>
        <v>0</v>
      </c>
      <c r="AI11" s="65" t="s">
        <v>79</v>
      </c>
    </row>
    <row r="12" spans="1:35" ht="15" customHeight="1" x14ac:dyDescent="0.25">
      <c r="A12" s="6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7">
        <f t="shared" si="0"/>
        <v>0</v>
      </c>
      <c r="AG12" s="6">
        <v>25</v>
      </c>
      <c r="AH12" s="9">
        <f t="shared" si="1"/>
        <v>0</v>
      </c>
      <c r="AI12" s="66"/>
    </row>
    <row r="13" spans="1:35" ht="15" customHeight="1" x14ac:dyDescent="0.25">
      <c r="A13" s="6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7">
        <f t="shared" si="0"/>
        <v>0</v>
      </c>
      <c r="AG13" s="6">
        <v>25</v>
      </c>
      <c r="AH13" s="9">
        <f t="shared" si="1"/>
        <v>0</v>
      </c>
    </row>
    <row r="14" spans="1:35" ht="15" customHeight="1" x14ac:dyDescent="0.25">
      <c r="A14" s="6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7">
        <f t="shared" si="0"/>
        <v>0</v>
      </c>
      <c r="AG14" s="6">
        <v>25</v>
      </c>
      <c r="AH14" s="9">
        <f t="shared" si="1"/>
        <v>0</v>
      </c>
    </row>
    <row r="15" spans="1:35" ht="15" customHeight="1" x14ac:dyDescent="0.25">
      <c r="A15" s="6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7">
        <f t="shared" si="0"/>
        <v>0</v>
      </c>
      <c r="AG15" s="6">
        <v>25</v>
      </c>
      <c r="AH15" s="9">
        <f t="shared" si="1"/>
        <v>0</v>
      </c>
    </row>
    <row r="16" spans="1:35" ht="15" customHeight="1" x14ac:dyDescent="0.25">
      <c r="A16" s="6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7">
        <f t="shared" si="0"/>
        <v>0</v>
      </c>
      <c r="AG16" s="6">
        <v>25</v>
      </c>
      <c r="AH16" s="9">
        <f t="shared" si="1"/>
        <v>0</v>
      </c>
    </row>
    <row r="17" spans="1:34" ht="15" customHeight="1" x14ac:dyDescent="0.25">
      <c r="A17" s="6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7">
        <f t="shared" si="0"/>
        <v>0</v>
      </c>
      <c r="AG17" s="6">
        <v>25</v>
      </c>
      <c r="AH17" s="9">
        <f t="shared" si="1"/>
        <v>0</v>
      </c>
    </row>
    <row r="18" spans="1:34" ht="15" customHeight="1" x14ac:dyDescent="0.25">
      <c r="A18" s="6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7">
        <f t="shared" si="0"/>
        <v>0</v>
      </c>
      <c r="AG18" s="6">
        <v>25</v>
      </c>
      <c r="AH18" s="9">
        <f t="shared" si="1"/>
        <v>0</v>
      </c>
    </row>
    <row r="19" spans="1:34" ht="15" customHeight="1" x14ac:dyDescent="0.25">
      <c r="A19" s="6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7">
        <f t="shared" si="0"/>
        <v>0</v>
      </c>
      <c r="AG19" s="6">
        <v>25</v>
      </c>
      <c r="AH19" s="9">
        <f t="shared" si="1"/>
        <v>0</v>
      </c>
    </row>
    <row r="20" spans="1:34" ht="15" customHeight="1" x14ac:dyDescent="0.25">
      <c r="A20" s="6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7">
        <f t="shared" si="0"/>
        <v>0</v>
      </c>
      <c r="AG20" s="6">
        <v>25</v>
      </c>
      <c r="AH20" s="9">
        <f t="shared" si="1"/>
        <v>0</v>
      </c>
    </row>
    <row r="21" spans="1:34" ht="15" customHeight="1" x14ac:dyDescent="0.25">
      <c r="A21" s="6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7">
        <f t="shared" si="0"/>
        <v>0</v>
      </c>
      <c r="AG21" s="6">
        <v>25</v>
      </c>
      <c r="AH21" s="9">
        <f t="shared" si="1"/>
        <v>0</v>
      </c>
    </row>
    <row r="22" spans="1:34" ht="15" customHeight="1" x14ac:dyDescent="0.25">
      <c r="A22" s="6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7">
        <f t="shared" si="0"/>
        <v>0</v>
      </c>
      <c r="AG22" s="6">
        <v>25</v>
      </c>
      <c r="AH22" s="9">
        <f t="shared" si="1"/>
        <v>0</v>
      </c>
    </row>
    <row r="23" spans="1:34" ht="15" customHeight="1" x14ac:dyDescent="0.25">
      <c r="A23" s="6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7">
        <f t="shared" si="0"/>
        <v>0</v>
      </c>
      <c r="AG23" s="6">
        <v>25</v>
      </c>
      <c r="AH23" s="9">
        <f t="shared" si="1"/>
        <v>0</v>
      </c>
    </row>
    <row r="24" spans="1:34" ht="15" customHeight="1" x14ac:dyDescent="0.25">
      <c r="A24" s="6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7">
        <f t="shared" si="0"/>
        <v>0</v>
      </c>
      <c r="AG24" s="6">
        <v>25</v>
      </c>
      <c r="AH24" s="9">
        <f t="shared" si="1"/>
        <v>0</v>
      </c>
    </row>
    <row r="25" spans="1:34" ht="15" customHeight="1" x14ac:dyDescent="0.25">
      <c r="A25" s="6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7">
        <f t="shared" si="0"/>
        <v>0</v>
      </c>
      <c r="AG25" s="6">
        <v>25</v>
      </c>
      <c r="AH25" s="9">
        <f t="shared" si="1"/>
        <v>0</v>
      </c>
    </row>
    <row r="26" spans="1:34" ht="15" customHeight="1" x14ac:dyDescent="0.25">
      <c r="A26" s="6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7">
        <f t="shared" si="0"/>
        <v>0</v>
      </c>
      <c r="AG26" s="6">
        <v>25</v>
      </c>
      <c r="AH26" s="9">
        <f t="shared" ref="AH26:AH45" si="2">SUM(AF26*AG26)</f>
        <v>0</v>
      </c>
    </row>
    <row r="27" spans="1:34" ht="15" customHeight="1" x14ac:dyDescent="0.25">
      <c r="A27" s="6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7">
        <f t="shared" si="0"/>
        <v>0</v>
      </c>
      <c r="AG27" s="6">
        <v>25</v>
      </c>
      <c r="AH27" s="9">
        <f t="shared" si="2"/>
        <v>0</v>
      </c>
    </row>
    <row r="28" spans="1:34" ht="15" customHeight="1" x14ac:dyDescent="0.25">
      <c r="A28" s="6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7">
        <f t="shared" si="0"/>
        <v>0</v>
      </c>
      <c r="AG28" s="6">
        <v>25</v>
      </c>
      <c r="AH28" s="9">
        <f t="shared" si="2"/>
        <v>0</v>
      </c>
    </row>
    <row r="29" spans="1:34" ht="15" customHeight="1" x14ac:dyDescent="0.25">
      <c r="A29" s="6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7">
        <f t="shared" si="0"/>
        <v>0</v>
      </c>
      <c r="AG29" s="6">
        <v>25</v>
      </c>
      <c r="AH29" s="9">
        <f t="shared" si="2"/>
        <v>0</v>
      </c>
    </row>
    <row r="30" spans="1:34" ht="15" customHeight="1" x14ac:dyDescent="0.25">
      <c r="A30" s="6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7">
        <f t="shared" si="0"/>
        <v>0</v>
      </c>
      <c r="AG30" s="6">
        <v>25</v>
      </c>
      <c r="AH30" s="9">
        <f t="shared" si="2"/>
        <v>0</v>
      </c>
    </row>
    <row r="31" spans="1:34" ht="15" customHeight="1" x14ac:dyDescent="0.25">
      <c r="A31" s="6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7">
        <f t="shared" si="0"/>
        <v>0</v>
      </c>
      <c r="AG31" s="6">
        <v>25</v>
      </c>
      <c r="AH31" s="9">
        <f t="shared" si="2"/>
        <v>0</v>
      </c>
    </row>
    <row r="32" spans="1:34" ht="15" customHeight="1" x14ac:dyDescent="0.25">
      <c r="A32" s="6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7">
        <f t="shared" si="0"/>
        <v>0</v>
      </c>
      <c r="AG32" s="6">
        <v>25</v>
      </c>
      <c r="AH32" s="9">
        <f t="shared" si="2"/>
        <v>0</v>
      </c>
    </row>
    <row r="33" spans="1:34" ht="15" customHeight="1" x14ac:dyDescent="0.25">
      <c r="A33" s="6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7">
        <f t="shared" si="0"/>
        <v>0</v>
      </c>
      <c r="AG33" s="6">
        <v>25</v>
      </c>
      <c r="AH33" s="9">
        <f t="shared" si="2"/>
        <v>0</v>
      </c>
    </row>
    <row r="34" spans="1:34" ht="15" customHeight="1" x14ac:dyDescent="0.25">
      <c r="A34" s="6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7">
        <f t="shared" si="0"/>
        <v>0</v>
      </c>
      <c r="AG34" s="6">
        <v>25</v>
      </c>
      <c r="AH34" s="9">
        <f t="shared" si="2"/>
        <v>0</v>
      </c>
    </row>
    <row r="35" spans="1:34" ht="15" customHeight="1" x14ac:dyDescent="0.25">
      <c r="A35" s="6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7">
        <f t="shared" si="0"/>
        <v>0</v>
      </c>
      <c r="AG35" s="6">
        <v>25</v>
      </c>
      <c r="AH35" s="9">
        <f t="shared" si="2"/>
        <v>0</v>
      </c>
    </row>
    <row r="36" spans="1:34" ht="15" customHeight="1" x14ac:dyDescent="0.25">
      <c r="A36" s="6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7">
        <f t="shared" si="0"/>
        <v>0</v>
      </c>
      <c r="AG36" s="6">
        <v>25</v>
      </c>
      <c r="AH36" s="9">
        <f t="shared" si="2"/>
        <v>0</v>
      </c>
    </row>
    <row r="37" spans="1:34" ht="15" customHeight="1" x14ac:dyDescent="0.25">
      <c r="A37" s="6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7">
        <f t="shared" si="0"/>
        <v>0</v>
      </c>
      <c r="AG37" s="6">
        <v>25</v>
      </c>
      <c r="AH37" s="9">
        <f t="shared" si="2"/>
        <v>0</v>
      </c>
    </row>
    <row r="38" spans="1:34" ht="15" customHeight="1" x14ac:dyDescent="0.25">
      <c r="A38" s="6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7">
        <f t="shared" si="0"/>
        <v>0</v>
      </c>
      <c r="AG38" s="6">
        <v>25</v>
      </c>
      <c r="AH38" s="9">
        <f t="shared" si="2"/>
        <v>0</v>
      </c>
    </row>
    <row r="39" spans="1:34" ht="15" customHeight="1" x14ac:dyDescent="0.25">
      <c r="A39" s="6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7">
        <f t="shared" si="0"/>
        <v>0</v>
      </c>
      <c r="AG39" s="6">
        <v>25</v>
      </c>
      <c r="AH39" s="9">
        <f t="shared" si="2"/>
        <v>0</v>
      </c>
    </row>
    <row r="40" spans="1:34" ht="15" customHeight="1" x14ac:dyDescent="0.25">
      <c r="A40" s="6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7">
        <f t="shared" si="0"/>
        <v>0</v>
      </c>
      <c r="AG40" s="6">
        <v>25</v>
      </c>
      <c r="AH40" s="9">
        <f t="shared" si="2"/>
        <v>0</v>
      </c>
    </row>
    <row r="41" spans="1:34" ht="15" customHeight="1" x14ac:dyDescent="0.25">
      <c r="A41" s="6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7">
        <f t="shared" si="0"/>
        <v>0</v>
      </c>
      <c r="AG41" s="6">
        <v>25</v>
      </c>
      <c r="AH41" s="9">
        <f t="shared" si="2"/>
        <v>0</v>
      </c>
    </row>
    <row r="42" spans="1:34" ht="15" customHeight="1" x14ac:dyDescent="0.25">
      <c r="A42" s="6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7">
        <f t="shared" si="0"/>
        <v>0</v>
      </c>
      <c r="AG42" s="6">
        <v>25</v>
      </c>
      <c r="AH42" s="9">
        <f t="shared" si="2"/>
        <v>0</v>
      </c>
    </row>
    <row r="43" spans="1:34" ht="15" customHeight="1" x14ac:dyDescent="0.25">
      <c r="A43" s="6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7">
        <f t="shared" si="0"/>
        <v>0</v>
      </c>
      <c r="AG43" s="6">
        <v>25</v>
      </c>
      <c r="AH43" s="9">
        <f t="shared" si="2"/>
        <v>0</v>
      </c>
    </row>
    <row r="44" spans="1:34" ht="15" customHeight="1" x14ac:dyDescent="0.25">
      <c r="A44" s="6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7">
        <f t="shared" si="0"/>
        <v>0</v>
      </c>
      <c r="AG44" s="6">
        <v>25</v>
      </c>
      <c r="AH44" s="9">
        <f t="shared" si="2"/>
        <v>0</v>
      </c>
    </row>
    <row r="45" spans="1:34" ht="15" customHeight="1" x14ac:dyDescent="0.25">
      <c r="A45" s="6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7">
        <f t="shared" si="0"/>
        <v>0</v>
      </c>
      <c r="AG45" s="6">
        <v>25</v>
      </c>
      <c r="AH45" s="9">
        <f t="shared" si="2"/>
        <v>0</v>
      </c>
    </row>
    <row r="46" spans="1:34" ht="15" x14ac:dyDescent="0.25">
      <c r="A46" s="3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8">
        <f>SUM(AF9:AF45)</f>
        <v>0</v>
      </c>
      <c r="AG46" s="6">
        <v>25</v>
      </c>
      <c r="AH46" s="9">
        <f>SUM(AH9:AH45)</f>
        <v>0</v>
      </c>
    </row>
    <row r="47" spans="1:34" ht="7.5" customHeight="1" x14ac:dyDescent="0.2"/>
    <row r="48" spans="1:34" x14ac:dyDescent="0.2">
      <c r="A48" s="122" t="s">
        <v>64</v>
      </c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100"/>
    </row>
    <row r="49" spans="1:34" x14ac:dyDescent="0.2">
      <c r="A49" s="108"/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3"/>
    </row>
    <row r="50" spans="1:34" x14ac:dyDescent="0.2">
      <c r="A50" s="109"/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6"/>
    </row>
    <row r="69" spans="1:1" x14ac:dyDescent="0.2">
      <c r="A69" s="11"/>
    </row>
  </sheetData>
  <mergeCells count="13">
    <mergeCell ref="A48:A50"/>
    <mergeCell ref="B48:AH50"/>
    <mergeCell ref="B7:AE7"/>
    <mergeCell ref="A1:AH1"/>
    <mergeCell ref="B3:R3"/>
    <mergeCell ref="B4:R4"/>
    <mergeCell ref="B5:R5"/>
    <mergeCell ref="T3:X3"/>
    <mergeCell ref="T4:X4"/>
    <mergeCell ref="T5:X5"/>
    <mergeCell ref="Y3:AH3"/>
    <mergeCell ref="Y4:AH4"/>
    <mergeCell ref="Y5:AH5"/>
  </mergeCells>
  <conditionalFormatting sqref="A9">
    <cfRule type="expression" dxfId="3" priority="4">
      <formula>IF(OR(A9="",IFERROR(VLOOKUP(A9,November,1,FALSE)=A9,FALSE)),FALSE,TRUE)</formula>
    </cfRule>
  </conditionalFormatting>
  <conditionalFormatting sqref="A10:A45">
    <cfRule type="expression" dxfId="2" priority="1">
      <formula>IF(OR(A10="",IFERROR(VLOOKUP(A10,November,1,FALSE)=A10,FALSE)),FALSE,TRUE)</formula>
    </cfRule>
  </conditionalFormatting>
  <pageMargins left="0.23622047244094491" right="0.23622047244094491" top="0.23622047244094491" bottom="0.23622047244094491" header="0.31496062992125984" footer="0.31496062992125984"/>
  <pageSetup paperSize="9" scale="75" fitToWidth="0" orientation="landscape" r:id="rId1"/>
  <ignoredErrors>
    <ignoredError sqref="A7 B3:AH5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workbookViewId="0">
      <selection activeCell="A9" sqref="A9:A45"/>
    </sheetView>
  </sheetViews>
  <sheetFormatPr baseColWidth="10" defaultColWidth="11.42578125" defaultRowHeight="14.25" x14ac:dyDescent="0.2"/>
  <cols>
    <col min="1" max="1" width="38.7109375" style="36" customWidth="1"/>
    <col min="2" max="32" width="3.140625" style="36" customWidth="1"/>
    <col min="33" max="33" width="12.7109375" style="36" customWidth="1"/>
    <col min="34" max="34" width="11.42578125" style="36" customWidth="1"/>
    <col min="35" max="35" width="17" style="36" customWidth="1"/>
    <col min="36" max="36" width="14.42578125" style="36" bestFit="1" customWidth="1"/>
    <col min="37" max="16384" width="11.42578125" style="36"/>
  </cols>
  <sheetData>
    <row r="1" spans="1:36" ht="20.25" x14ac:dyDescent="0.3">
      <c r="A1" s="111" t="s">
        <v>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36" ht="7.5" customHeight="1" x14ac:dyDescent="0.3">
      <c r="A2" s="52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6" ht="15" x14ac:dyDescent="0.25">
      <c r="A3" s="42" t="s">
        <v>55</v>
      </c>
      <c r="B3" s="115" t="str">
        <f>'Übersicht Mitarbeitende'!X3</f>
        <v/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  <c r="S3" s="57"/>
      <c r="T3" s="131" t="s">
        <v>57</v>
      </c>
      <c r="U3" s="128"/>
      <c r="V3" s="128"/>
      <c r="W3" s="128"/>
      <c r="X3" s="129"/>
      <c r="Y3" s="127" t="str">
        <f>'Übersicht Mitarbeitende'!Y3</f>
        <v/>
      </c>
      <c r="Z3" s="128"/>
      <c r="AA3" s="128"/>
      <c r="AB3" s="128"/>
      <c r="AC3" s="128"/>
      <c r="AD3" s="128"/>
      <c r="AE3" s="128"/>
      <c r="AF3" s="128"/>
      <c r="AG3" s="128"/>
      <c r="AH3" s="128"/>
      <c r="AI3" s="129"/>
    </row>
    <row r="4" spans="1:36" ht="15" x14ac:dyDescent="0.25">
      <c r="A4" s="73" t="s">
        <v>85</v>
      </c>
      <c r="B4" s="115" t="str">
        <f>'Übersicht Mitarbeitende'!X4</f>
        <v/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7"/>
      <c r="S4" s="57"/>
      <c r="T4" s="131" t="s">
        <v>58</v>
      </c>
      <c r="U4" s="128"/>
      <c r="V4" s="128"/>
      <c r="W4" s="128"/>
      <c r="X4" s="129"/>
      <c r="Y4" s="127" t="str">
        <f>'Übersicht Mitarbeitende'!Y4</f>
        <v/>
      </c>
      <c r="Z4" s="128"/>
      <c r="AA4" s="128"/>
      <c r="AB4" s="128"/>
      <c r="AC4" s="128"/>
      <c r="AD4" s="128"/>
      <c r="AE4" s="128"/>
      <c r="AF4" s="128"/>
      <c r="AG4" s="128"/>
      <c r="AH4" s="128"/>
      <c r="AI4" s="129"/>
    </row>
    <row r="5" spans="1:36" ht="15" x14ac:dyDescent="0.25">
      <c r="A5" s="42" t="s">
        <v>56</v>
      </c>
      <c r="B5" s="115" t="str">
        <f>'Übersicht Mitarbeitende'!X5</f>
        <v/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7"/>
      <c r="S5" s="57"/>
      <c r="T5" s="131" t="s">
        <v>59</v>
      </c>
      <c r="U5" s="128"/>
      <c r="V5" s="128"/>
      <c r="W5" s="128"/>
      <c r="X5" s="129"/>
      <c r="Y5" s="127" t="str">
        <f>'Übersicht Mitarbeitende'!Y5</f>
        <v/>
      </c>
      <c r="Z5" s="128"/>
      <c r="AA5" s="128"/>
      <c r="AB5" s="128"/>
      <c r="AC5" s="128"/>
      <c r="AD5" s="128"/>
      <c r="AE5" s="128"/>
      <c r="AF5" s="128"/>
      <c r="AG5" s="128"/>
      <c r="AH5" s="128"/>
      <c r="AI5" s="129"/>
    </row>
    <row r="6" spans="1:36" ht="7.5" customHeight="1" x14ac:dyDescent="0.2"/>
    <row r="7" spans="1:36" s="48" customFormat="1" ht="21.95" customHeight="1" x14ac:dyDescent="0.35">
      <c r="A7" s="33" t="str">
        <f>"Dezember"&amp;" "&amp;'Übersicht Mitarbeitende'!D7</f>
        <v>Dezember 2024</v>
      </c>
      <c r="B7" s="110" t="s">
        <v>21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33"/>
    </row>
    <row r="8" spans="1:36" s="50" customFormat="1" ht="30" customHeight="1" x14ac:dyDescent="0.25">
      <c r="A8" s="34" t="s">
        <v>67</v>
      </c>
      <c r="B8" s="49">
        <v>1</v>
      </c>
      <c r="C8" s="49">
        <v>2</v>
      </c>
      <c r="D8" s="49">
        <v>3</v>
      </c>
      <c r="E8" s="49">
        <v>4</v>
      </c>
      <c r="F8" s="49">
        <v>5</v>
      </c>
      <c r="G8" s="49">
        <v>6</v>
      </c>
      <c r="H8" s="49">
        <v>7</v>
      </c>
      <c r="I8" s="49">
        <v>8</v>
      </c>
      <c r="J8" s="49">
        <v>9</v>
      </c>
      <c r="K8" s="49">
        <v>10</v>
      </c>
      <c r="L8" s="49">
        <v>11</v>
      </c>
      <c r="M8" s="49">
        <v>12</v>
      </c>
      <c r="N8" s="49">
        <v>13</v>
      </c>
      <c r="O8" s="49">
        <v>14</v>
      </c>
      <c r="P8" s="49">
        <v>15</v>
      </c>
      <c r="Q8" s="49">
        <v>16</v>
      </c>
      <c r="R8" s="49">
        <v>17</v>
      </c>
      <c r="S8" s="49">
        <v>18</v>
      </c>
      <c r="T8" s="49">
        <v>19</v>
      </c>
      <c r="U8" s="49">
        <v>20</v>
      </c>
      <c r="V8" s="49">
        <v>21</v>
      </c>
      <c r="W8" s="49">
        <v>22</v>
      </c>
      <c r="X8" s="49">
        <v>23</v>
      </c>
      <c r="Y8" s="49">
        <v>24</v>
      </c>
      <c r="Z8" s="49">
        <v>25</v>
      </c>
      <c r="AA8" s="49">
        <v>26</v>
      </c>
      <c r="AB8" s="49">
        <v>27</v>
      </c>
      <c r="AC8" s="49">
        <v>28</v>
      </c>
      <c r="AD8" s="49">
        <v>29</v>
      </c>
      <c r="AE8" s="49">
        <v>30</v>
      </c>
      <c r="AF8" s="49">
        <v>31</v>
      </c>
      <c r="AG8" s="53" t="s">
        <v>14</v>
      </c>
      <c r="AH8" s="54" t="s">
        <v>22</v>
      </c>
      <c r="AI8" s="55" t="s">
        <v>2</v>
      </c>
      <c r="AJ8" s="56" t="s">
        <v>34</v>
      </c>
    </row>
    <row r="9" spans="1:36" ht="15" customHeight="1" x14ac:dyDescent="0.25">
      <c r="A9" s="6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7">
        <f>COUNTIF(B9:AF9,"X")</f>
        <v>0</v>
      </c>
      <c r="AH9" s="6">
        <v>25</v>
      </c>
      <c r="AI9" s="9">
        <f>SUM(AG9*AH9)</f>
        <v>0</v>
      </c>
      <c r="AJ9" s="65" t="s">
        <v>78</v>
      </c>
    </row>
    <row r="10" spans="1:36" ht="15" customHeight="1" x14ac:dyDescent="0.25">
      <c r="A10" s="6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7">
        <f t="shared" ref="AG10:AG45" si="0">COUNTIF(B10:AF10,"X")</f>
        <v>0</v>
      </c>
      <c r="AH10" s="6">
        <v>25</v>
      </c>
      <c r="AI10" s="9">
        <f t="shared" ref="AI10:AI25" si="1">SUM(AG10*AH10)</f>
        <v>0</v>
      </c>
      <c r="AJ10" s="41" t="s">
        <v>68</v>
      </c>
    </row>
    <row r="11" spans="1:36" ht="15" customHeight="1" x14ac:dyDescent="0.25">
      <c r="A11" s="6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7">
        <f t="shared" si="0"/>
        <v>0</v>
      </c>
      <c r="AH11" s="6">
        <v>25</v>
      </c>
      <c r="AI11" s="9">
        <f t="shared" si="1"/>
        <v>0</v>
      </c>
      <c r="AJ11" s="65" t="s">
        <v>79</v>
      </c>
    </row>
    <row r="12" spans="1:36" ht="15" customHeight="1" x14ac:dyDescent="0.25">
      <c r="A12" s="6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7">
        <f t="shared" si="0"/>
        <v>0</v>
      </c>
      <c r="AH12" s="6">
        <v>25</v>
      </c>
      <c r="AI12" s="9">
        <f t="shared" si="1"/>
        <v>0</v>
      </c>
      <c r="AJ12" s="66"/>
    </row>
    <row r="13" spans="1:36" ht="15" customHeight="1" x14ac:dyDescent="0.25">
      <c r="A13" s="6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7">
        <f t="shared" si="0"/>
        <v>0</v>
      </c>
      <c r="AH13" s="6">
        <v>25</v>
      </c>
      <c r="AI13" s="9">
        <f t="shared" si="1"/>
        <v>0</v>
      </c>
    </row>
    <row r="14" spans="1:36" ht="15" customHeight="1" x14ac:dyDescent="0.25">
      <c r="A14" s="6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7">
        <f t="shared" si="0"/>
        <v>0</v>
      </c>
      <c r="AH14" s="6">
        <v>25</v>
      </c>
      <c r="AI14" s="9">
        <f t="shared" si="1"/>
        <v>0</v>
      </c>
    </row>
    <row r="15" spans="1:36" ht="15" customHeight="1" x14ac:dyDescent="0.25">
      <c r="A15" s="6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7">
        <f t="shared" si="0"/>
        <v>0</v>
      </c>
      <c r="AH15" s="6">
        <v>25</v>
      </c>
      <c r="AI15" s="9">
        <f t="shared" si="1"/>
        <v>0</v>
      </c>
    </row>
    <row r="16" spans="1:36" ht="15" customHeight="1" x14ac:dyDescent="0.25">
      <c r="A16" s="6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7">
        <f t="shared" si="0"/>
        <v>0</v>
      </c>
      <c r="AH16" s="6">
        <v>25</v>
      </c>
      <c r="AI16" s="9">
        <f t="shared" si="1"/>
        <v>0</v>
      </c>
    </row>
    <row r="17" spans="1:35" ht="15" customHeight="1" x14ac:dyDescent="0.25">
      <c r="A17" s="6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7">
        <f t="shared" si="0"/>
        <v>0</v>
      </c>
      <c r="AH17" s="6">
        <v>25</v>
      </c>
      <c r="AI17" s="9">
        <f t="shared" si="1"/>
        <v>0</v>
      </c>
    </row>
    <row r="18" spans="1:35" ht="15" customHeight="1" x14ac:dyDescent="0.25">
      <c r="A18" s="6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7">
        <f t="shared" si="0"/>
        <v>0</v>
      </c>
      <c r="AH18" s="6">
        <v>25</v>
      </c>
      <c r="AI18" s="9">
        <f t="shared" si="1"/>
        <v>0</v>
      </c>
    </row>
    <row r="19" spans="1:35" ht="15" customHeight="1" x14ac:dyDescent="0.25">
      <c r="A19" s="6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7">
        <f t="shared" si="0"/>
        <v>0</v>
      </c>
      <c r="AH19" s="6">
        <v>25</v>
      </c>
      <c r="AI19" s="9">
        <f t="shared" si="1"/>
        <v>0</v>
      </c>
    </row>
    <row r="20" spans="1:35" ht="15" customHeight="1" x14ac:dyDescent="0.25">
      <c r="A20" s="6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7">
        <f t="shared" si="0"/>
        <v>0</v>
      </c>
      <c r="AH20" s="6">
        <v>25</v>
      </c>
      <c r="AI20" s="9">
        <f t="shared" si="1"/>
        <v>0</v>
      </c>
    </row>
    <row r="21" spans="1:35" ht="15" customHeight="1" x14ac:dyDescent="0.25">
      <c r="A21" s="6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7">
        <f t="shared" si="0"/>
        <v>0</v>
      </c>
      <c r="AH21" s="6">
        <v>25</v>
      </c>
      <c r="AI21" s="9">
        <f t="shared" si="1"/>
        <v>0</v>
      </c>
    </row>
    <row r="22" spans="1:35" ht="15" customHeight="1" x14ac:dyDescent="0.25">
      <c r="A22" s="6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7">
        <f t="shared" si="0"/>
        <v>0</v>
      </c>
      <c r="AH22" s="6">
        <v>25</v>
      </c>
      <c r="AI22" s="9">
        <f t="shared" si="1"/>
        <v>0</v>
      </c>
    </row>
    <row r="23" spans="1:35" ht="15" customHeight="1" x14ac:dyDescent="0.25">
      <c r="A23" s="6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7">
        <f t="shared" si="0"/>
        <v>0</v>
      </c>
      <c r="AH23" s="6">
        <v>25</v>
      </c>
      <c r="AI23" s="9">
        <f t="shared" si="1"/>
        <v>0</v>
      </c>
    </row>
    <row r="24" spans="1:35" ht="15" customHeight="1" x14ac:dyDescent="0.25">
      <c r="A24" s="6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7">
        <f t="shared" si="0"/>
        <v>0</v>
      </c>
      <c r="AH24" s="6">
        <v>25</v>
      </c>
      <c r="AI24" s="9">
        <f t="shared" si="1"/>
        <v>0</v>
      </c>
    </row>
    <row r="25" spans="1:35" ht="15" customHeight="1" x14ac:dyDescent="0.25">
      <c r="A25" s="6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7">
        <f t="shared" si="0"/>
        <v>0</v>
      </c>
      <c r="AH25" s="6">
        <v>25</v>
      </c>
      <c r="AI25" s="9">
        <f t="shared" si="1"/>
        <v>0</v>
      </c>
    </row>
    <row r="26" spans="1:35" ht="15" customHeight="1" x14ac:dyDescent="0.25">
      <c r="A26" s="6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7">
        <f t="shared" si="0"/>
        <v>0</v>
      </c>
      <c r="AH26" s="6">
        <v>25</v>
      </c>
      <c r="AI26" s="9">
        <f t="shared" ref="AI26:AI45" si="2">SUM(AG26*AH26)</f>
        <v>0</v>
      </c>
    </row>
    <row r="27" spans="1:35" ht="15" customHeight="1" x14ac:dyDescent="0.25">
      <c r="A27" s="6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7">
        <f t="shared" si="0"/>
        <v>0</v>
      </c>
      <c r="AH27" s="6">
        <v>25</v>
      </c>
      <c r="AI27" s="9">
        <f t="shared" si="2"/>
        <v>0</v>
      </c>
    </row>
    <row r="28" spans="1:35" ht="15" customHeight="1" x14ac:dyDescent="0.25">
      <c r="A28" s="6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7">
        <f t="shared" si="0"/>
        <v>0</v>
      </c>
      <c r="AH28" s="6">
        <v>25</v>
      </c>
      <c r="AI28" s="9">
        <f t="shared" si="2"/>
        <v>0</v>
      </c>
    </row>
    <row r="29" spans="1:35" ht="15" customHeight="1" x14ac:dyDescent="0.25">
      <c r="A29" s="6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7">
        <f t="shared" si="0"/>
        <v>0</v>
      </c>
      <c r="AH29" s="6">
        <v>25</v>
      </c>
      <c r="AI29" s="9">
        <f t="shared" si="2"/>
        <v>0</v>
      </c>
    </row>
    <row r="30" spans="1:35" ht="15" customHeight="1" x14ac:dyDescent="0.25">
      <c r="A30" s="6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7">
        <f t="shared" si="0"/>
        <v>0</v>
      </c>
      <c r="AH30" s="6">
        <v>25</v>
      </c>
      <c r="AI30" s="9">
        <f t="shared" si="2"/>
        <v>0</v>
      </c>
    </row>
    <row r="31" spans="1:35" ht="15" customHeight="1" x14ac:dyDescent="0.25">
      <c r="A31" s="6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7">
        <f t="shared" si="0"/>
        <v>0</v>
      </c>
      <c r="AH31" s="6">
        <v>25</v>
      </c>
      <c r="AI31" s="9">
        <f t="shared" si="2"/>
        <v>0</v>
      </c>
    </row>
    <row r="32" spans="1:35" ht="15" customHeight="1" x14ac:dyDescent="0.25">
      <c r="A32" s="6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7">
        <f t="shared" si="0"/>
        <v>0</v>
      </c>
      <c r="AH32" s="6">
        <v>25</v>
      </c>
      <c r="AI32" s="9">
        <f t="shared" si="2"/>
        <v>0</v>
      </c>
    </row>
    <row r="33" spans="1:35" ht="15" customHeight="1" x14ac:dyDescent="0.25">
      <c r="A33" s="6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7">
        <f t="shared" si="0"/>
        <v>0</v>
      </c>
      <c r="AH33" s="6">
        <v>25</v>
      </c>
      <c r="AI33" s="9">
        <f t="shared" si="2"/>
        <v>0</v>
      </c>
    </row>
    <row r="34" spans="1:35" ht="15" customHeight="1" x14ac:dyDescent="0.25">
      <c r="A34" s="6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">
        <f t="shared" si="0"/>
        <v>0</v>
      </c>
      <c r="AH34" s="6">
        <v>25</v>
      </c>
      <c r="AI34" s="9">
        <f t="shared" si="2"/>
        <v>0</v>
      </c>
    </row>
    <row r="35" spans="1:35" ht="15" customHeight="1" x14ac:dyDescent="0.25">
      <c r="A35" s="6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7">
        <f t="shared" si="0"/>
        <v>0</v>
      </c>
      <c r="AH35" s="6">
        <v>25</v>
      </c>
      <c r="AI35" s="9">
        <f t="shared" si="2"/>
        <v>0</v>
      </c>
    </row>
    <row r="36" spans="1:35" ht="15" customHeight="1" x14ac:dyDescent="0.25">
      <c r="A36" s="6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7">
        <f t="shared" si="0"/>
        <v>0</v>
      </c>
      <c r="AH36" s="6">
        <v>25</v>
      </c>
      <c r="AI36" s="9">
        <f t="shared" si="2"/>
        <v>0</v>
      </c>
    </row>
    <row r="37" spans="1:35" ht="15" customHeight="1" x14ac:dyDescent="0.25">
      <c r="A37" s="6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7">
        <f t="shared" si="0"/>
        <v>0</v>
      </c>
      <c r="AH37" s="6">
        <v>25</v>
      </c>
      <c r="AI37" s="9">
        <f t="shared" si="2"/>
        <v>0</v>
      </c>
    </row>
    <row r="38" spans="1:35" ht="15" customHeight="1" x14ac:dyDescent="0.25">
      <c r="A38" s="6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7">
        <f t="shared" si="0"/>
        <v>0</v>
      </c>
      <c r="AH38" s="6">
        <v>25</v>
      </c>
      <c r="AI38" s="9">
        <f t="shared" si="2"/>
        <v>0</v>
      </c>
    </row>
    <row r="39" spans="1:35" ht="15" customHeight="1" x14ac:dyDescent="0.25">
      <c r="A39" s="6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7">
        <f t="shared" si="0"/>
        <v>0</v>
      </c>
      <c r="AH39" s="6">
        <v>25</v>
      </c>
      <c r="AI39" s="9">
        <f t="shared" si="2"/>
        <v>0</v>
      </c>
    </row>
    <row r="40" spans="1:35" ht="15" customHeight="1" x14ac:dyDescent="0.25">
      <c r="A40" s="6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7">
        <f t="shared" si="0"/>
        <v>0</v>
      </c>
      <c r="AH40" s="6">
        <v>25</v>
      </c>
      <c r="AI40" s="9">
        <f t="shared" si="2"/>
        <v>0</v>
      </c>
    </row>
    <row r="41" spans="1:35" ht="15" customHeight="1" x14ac:dyDescent="0.25">
      <c r="A41" s="6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7">
        <f t="shared" si="0"/>
        <v>0</v>
      </c>
      <c r="AH41" s="6">
        <v>25</v>
      </c>
      <c r="AI41" s="9">
        <f t="shared" si="2"/>
        <v>0</v>
      </c>
    </row>
    <row r="42" spans="1:35" ht="15" customHeight="1" x14ac:dyDescent="0.25">
      <c r="A42" s="6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7">
        <f t="shared" si="0"/>
        <v>0</v>
      </c>
      <c r="AH42" s="6">
        <v>25</v>
      </c>
      <c r="AI42" s="9">
        <f t="shared" si="2"/>
        <v>0</v>
      </c>
    </row>
    <row r="43" spans="1:35" ht="15" customHeight="1" x14ac:dyDescent="0.25">
      <c r="A43" s="6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7">
        <f t="shared" si="0"/>
        <v>0</v>
      </c>
      <c r="AH43" s="6">
        <v>25</v>
      </c>
      <c r="AI43" s="9">
        <f t="shared" si="2"/>
        <v>0</v>
      </c>
    </row>
    <row r="44" spans="1:35" ht="15" customHeight="1" x14ac:dyDescent="0.25">
      <c r="A44" s="6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7">
        <f t="shared" si="0"/>
        <v>0</v>
      </c>
      <c r="AH44" s="6">
        <v>25</v>
      </c>
      <c r="AI44" s="9">
        <f t="shared" si="2"/>
        <v>0</v>
      </c>
    </row>
    <row r="45" spans="1:35" ht="15" customHeight="1" x14ac:dyDescent="0.25">
      <c r="A45" s="60"/>
      <c r="B45" s="4"/>
      <c r="C45" s="4"/>
      <c r="D45" s="4"/>
      <c r="E45" s="4"/>
      <c r="F45" s="4"/>
      <c r="G45" s="4"/>
      <c r="H45" s="4"/>
      <c r="I45" s="4"/>
      <c r="J45" s="4"/>
      <c r="K45" s="4"/>
      <c r="L45" s="3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7">
        <f t="shared" si="0"/>
        <v>0</v>
      </c>
      <c r="AH45" s="6">
        <v>25</v>
      </c>
      <c r="AI45" s="9">
        <f t="shared" si="2"/>
        <v>0</v>
      </c>
    </row>
    <row r="46" spans="1:35" ht="15" x14ac:dyDescent="0.25">
      <c r="A46" s="3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8">
        <f>SUM(AG9:AG45)</f>
        <v>0</v>
      </c>
      <c r="AH46" s="6">
        <v>25</v>
      </c>
      <c r="AI46" s="9">
        <f>SUM(AI9:AI45)</f>
        <v>0</v>
      </c>
    </row>
    <row r="47" spans="1:35" ht="7.5" customHeight="1" x14ac:dyDescent="0.2"/>
    <row r="48" spans="1:35" x14ac:dyDescent="0.2">
      <c r="A48" s="122" t="s">
        <v>64</v>
      </c>
      <c r="B48" s="132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4"/>
    </row>
    <row r="49" spans="1:35" x14ac:dyDescent="0.2">
      <c r="A49" s="108"/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7"/>
    </row>
    <row r="50" spans="1:35" x14ac:dyDescent="0.2">
      <c r="A50" s="109"/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40"/>
    </row>
    <row r="69" spans="1:1" x14ac:dyDescent="0.2">
      <c r="A69" s="11"/>
    </row>
  </sheetData>
  <mergeCells count="13">
    <mergeCell ref="B48:AI50"/>
    <mergeCell ref="A48:A50"/>
    <mergeCell ref="B7:AF7"/>
    <mergeCell ref="A1:AI1"/>
    <mergeCell ref="B3:R3"/>
    <mergeCell ref="B4:R4"/>
    <mergeCell ref="B5:R5"/>
    <mergeCell ref="T3:X3"/>
    <mergeCell ref="T4:X4"/>
    <mergeCell ref="T5:X5"/>
    <mergeCell ref="Y3:AI3"/>
    <mergeCell ref="Y4:AI4"/>
    <mergeCell ref="Y5:AI5"/>
  </mergeCells>
  <conditionalFormatting sqref="A9">
    <cfRule type="expression" dxfId="1" priority="4">
      <formula>IF(OR(A9="",IFERROR(VLOOKUP(A9,Dezember,1,FALSE)=A9,FALSE)),FALSE,TRUE)</formula>
    </cfRule>
  </conditionalFormatting>
  <conditionalFormatting sqref="A10:A45">
    <cfRule type="expression" dxfId="0" priority="1">
      <formula>IF(OR(A10="",IFERROR(VLOOKUP(A10,Dezember,1,FALSE)=A10,FALSE)),FALSE,TRUE)</formula>
    </cfRule>
  </conditionalFormatting>
  <pageMargins left="0.23622047244094491" right="0.23622047244094491" top="0.23622047244094491" bottom="0.23622047244094491" header="0.31496062992125984" footer="0.31496062992125984"/>
  <pageSetup paperSize="9" scale="75" fitToWidth="0" orientation="landscape" r:id="rId1"/>
  <ignoredErrors>
    <ignoredError sqref="A7 B3:AI5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B105"/>
  <sheetViews>
    <sheetView zoomScaleNormal="100" workbookViewId="0">
      <pane xSplit="1" ySplit="4" topLeftCell="B5" activePane="bottomRight" state="frozen"/>
      <selection activeCell="Q31" sqref="Q31"/>
      <selection pane="topRight" activeCell="Q31" sqref="Q31"/>
      <selection pane="bottomLeft" activeCell="Q31" sqref="Q31"/>
      <selection pane="bottomRight" activeCell="A18" sqref="A18"/>
    </sheetView>
  </sheetViews>
  <sheetFormatPr baseColWidth="10" defaultColWidth="11.42578125" defaultRowHeight="15" x14ac:dyDescent="0.25"/>
  <cols>
    <col min="1" max="1" width="40.7109375" style="11" customWidth="1"/>
    <col min="2" max="2" width="11.42578125" style="11"/>
    <col min="3" max="3" width="7.28515625" style="12" customWidth="1"/>
    <col min="4" max="4" width="10.5703125" style="11" customWidth="1"/>
    <col min="5" max="5" width="9" style="13" customWidth="1"/>
    <col min="6" max="6" width="11.42578125" style="11"/>
    <col min="7" max="7" width="8.28515625" style="13" customWidth="1"/>
    <col min="8" max="8" width="11.42578125" style="11"/>
    <col min="9" max="9" width="7.85546875" style="13" customWidth="1"/>
    <col min="10" max="10" width="11.28515625" style="11" bestFit="1" customWidth="1"/>
    <col min="11" max="11" width="8.5703125" style="13" customWidth="1"/>
    <col min="12" max="12" width="11.42578125" style="11"/>
    <col min="13" max="13" width="8.42578125" style="13" customWidth="1"/>
    <col min="14" max="14" width="11.28515625" style="11" customWidth="1"/>
    <col min="15" max="15" width="8.140625" style="13" customWidth="1"/>
    <col min="16" max="16" width="11.28515625" style="11" customWidth="1"/>
    <col min="17" max="17" width="7.85546875" style="13" customWidth="1"/>
    <col min="18" max="18" width="11.28515625" style="11" customWidth="1"/>
    <col min="19" max="19" width="8.42578125" style="13" customWidth="1"/>
    <col min="20" max="20" width="11.28515625" style="11" customWidth="1"/>
    <col min="21" max="21" width="8.140625" style="13" customWidth="1"/>
    <col min="22" max="22" width="11.28515625" style="11" customWidth="1"/>
    <col min="23" max="23" width="8.140625" style="13" customWidth="1"/>
    <col min="24" max="24" width="11.28515625" style="11" customWidth="1"/>
    <col min="25" max="25" width="8" style="13" customWidth="1"/>
    <col min="26" max="26" width="16.5703125" style="11" bestFit="1" customWidth="1"/>
    <col min="27" max="27" width="17" style="13" customWidth="1"/>
    <col min="28" max="28" width="11.42578125" style="14"/>
    <col min="29" max="16384" width="11.42578125" style="11"/>
  </cols>
  <sheetData>
    <row r="1" spans="1:27" ht="23.25" x14ac:dyDescent="0.35">
      <c r="A1" s="10" t="s">
        <v>33</v>
      </c>
    </row>
    <row r="2" spans="1:27" x14ac:dyDescent="0.25">
      <c r="Z2" s="15"/>
    </row>
    <row r="3" spans="1:27" x14ac:dyDescent="0.25">
      <c r="A3" s="16"/>
      <c r="B3" s="143" t="s">
        <v>3</v>
      </c>
      <c r="C3" s="144"/>
      <c r="D3" s="143" t="s">
        <v>16</v>
      </c>
      <c r="E3" s="144"/>
      <c r="F3" s="145" t="s">
        <v>4</v>
      </c>
      <c r="G3" s="146"/>
      <c r="H3" s="145" t="s">
        <v>5</v>
      </c>
      <c r="I3" s="147"/>
      <c r="J3" s="145" t="s">
        <v>6</v>
      </c>
      <c r="K3" s="147"/>
      <c r="L3" s="145" t="s">
        <v>7</v>
      </c>
      <c r="M3" s="147"/>
      <c r="N3" s="145" t="s">
        <v>8</v>
      </c>
      <c r="O3" s="147"/>
      <c r="P3" s="145" t="s">
        <v>9</v>
      </c>
      <c r="Q3" s="147"/>
      <c r="R3" s="145" t="s">
        <v>10</v>
      </c>
      <c r="S3" s="147"/>
      <c r="T3" s="145" t="s">
        <v>11</v>
      </c>
      <c r="U3" s="147"/>
      <c r="V3" s="145" t="s">
        <v>12</v>
      </c>
      <c r="W3" s="147"/>
      <c r="X3" s="145" t="s">
        <v>13</v>
      </c>
      <c r="Y3" s="147"/>
      <c r="Z3" s="141" t="s">
        <v>23</v>
      </c>
      <c r="AA3" s="142"/>
    </row>
    <row r="4" spans="1:27" x14ac:dyDescent="0.25">
      <c r="A4" s="17" t="s">
        <v>27</v>
      </c>
      <c r="B4" s="18" t="s">
        <v>15</v>
      </c>
      <c r="C4" s="19" t="s">
        <v>17</v>
      </c>
      <c r="D4" s="18" t="s">
        <v>15</v>
      </c>
      <c r="E4" s="20" t="s">
        <v>17</v>
      </c>
      <c r="F4" s="18" t="s">
        <v>15</v>
      </c>
      <c r="G4" s="20" t="s">
        <v>17</v>
      </c>
      <c r="H4" s="18" t="s">
        <v>15</v>
      </c>
      <c r="I4" s="20" t="s">
        <v>17</v>
      </c>
      <c r="J4" s="18" t="s">
        <v>15</v>
      </c>
      <c r="K4" s="20" t="s">
        <v>17</v>
      </c>
      <c r="L4" s="18" t="s">
        <v>15</v>
      </c>
      <c r="M4" s="20" t="s">
        <v>17</v>
      </c>
      <c r="N4" s="18" t="s">
        <v>15</v>
      </c>
      <c r="O4" s="20" t="s">
        <v>17</v>
      </c>
      <c r="P4" s="18" t="s">
        <v>15</v>
      </c>
      <c r="Q4" s="20" t="s">
        <v>17</v>
      </c>
      <c r="R4" s="18" t="s">
        <v>15</v>
      </c>
      <c r="S4" s="20" t="s">
        <v>17</v>
      </c>
      <c r="T4" s="18" t="s">
        <v>15</v>
      </c>
      <c r="U4" s="20" t="s">
        <v>17</v>
      </c>
      <c r="V4" s="18" t="s">
        <v>15</v>
      </c>
      <c r="W4" s="20" t="s">
        <v>17</v>
      </c>
      <c r="X4" s="18" t="s">
        <v>15</v>
      </c>
      <c r="Y4" s="20" t="s">
        <v>17</v>
      </c>
      <c r="Z4" s="21" t="s">
        <v>18</v>
      </c>
      <c r="AA4" s="22" t="s">
        <v>19</v>
      </c>
    </row>
    <row r="5" spans="1:27" x14ac:dyDescent="0.25">
      <c r="A5" s="23" t="str">
        <f>'Übersicht Mitarbeitende'!A9</f>
        <v xml:space="preserve"> </v>
      </c>
      <c r="B5" s="24" t="str">
        <f>IFERROR(VLOOKUP(A5,'Abr. Jan'!$A$9:$AI$45,33,FALSE),"-")</f>
        <v>-</v>
      </c>
      <c r="C5" s="25" t="str">
        <f>IFERROR(VLOOKUP(A5,'Abr. Jan'!$A$9:$AI$45,35,FALSE),"-")</f>
        <v>-</v>
      </c>
      <c r="D5" s="24" t="str">
        <f>IFERROR(VLOOKUP(A5,'Abr. Feb'!$A$9:$AG$45,31,FALSE),"-")</f>
        <v>-</v>
      </c>
      <c r="E5" s="26" t="str">
        <f>IFERROR(VLOOKUP(A5,'Abr. Feb'!$A$9:$AG$45,33,FALSE),"-")</f>
        <v>-</v>
      </c>
      <c r="F5" s="24" t="str">
        <f>IFERROR(VLOOKUP(A5,'Abr. Mär'!$A$9:$AI$45,33,FALSE),"-")</f>
        <v>-</v>
      </c>
      <c r="G5" s="26" t="str">
        <f>IFERROR(VLOOKUP(A5,'Abr. Mär'!$A$9:$AI$45,35,FALSE),"-")</f>
        <v>-</v>
      </c>
      <c r="H5" s="24" t="str">
        <f>IFERROR(VLOOKUP(A5,'Abr. Apr'!$A$9:$AH$45,32,FALSE),"-")</f>
        <v>-</v>
      </c>
      <c r="I5" s="26" t="str">
        <f>IFERROR(VLOOKUP(A5,'Abr. Apr'!$A$9:$AH$45,34,FALSE),"-")</f>
        <v>-</v>
      </c>
      <c r="J5" s="24" t="str">
        <f>IFERROR(VLOOKUP(A5,'Abr. Mai'!$A$9:$AI$45,33,FALSE),"-")</f>
        <v>-</v>
      </c>
      <c r="K5" s="26" t="str">
        <f>IFERROR(VLOOKUP(A5,'Abr. Mai'!$A$9:$AI$45,35,FALSE),"-")</f>
        <v>-</v>
      </c>
      <c r="L5" s="24" t="str">
        <f>IFERROR(VLOOKUP(A5,'Abr. Jun'!$A$9:$AH$45,32,FALSE),"-")</f>
        <v>-</v>
      </c>
      <c r="M5" s="26" t="str">
        <f>IFERROR(VLOOKUP(A5,'Abr. Jun'!$A$9:$AH$45,34,FALSE),"-")</f>
        <v>-</v>
      </c>
      <c r="N5" s="24" t="str">
        <f>IFERROR(VLOOKUP(A5,'Abr. Jul'!$A$9:$AI$45,33,FALSE),"-")</f>
        <v>-</v>
      </c>
      <c r="O5" s="26" t="str">
        <f>IFERROR(VLOOKUP(A5,'Abr. Jul'!$A$9:$AI$45,35,FALSE),"-")</f>
        <v>-</v>
      </c>
      <c r="P5" s="24" t="str">
        <f>IFERROR(VLOOKUP(A5,'Abr. Aug'!$A$9:$AI$45,33,FALSE),"-")</f>
        <v>-</v>
      </c>
      <c r="Q5" s="26" t="str">
        <f>IFERROR(VLOOKUP(A5,'Abr. Aug'!$A$9:$AI$45,35,FALSE),"-")</f>
        <v>-</v>
      </c>
      <c r="R5" s="24" t="str">
        <f>IFERROR(VLOOKUP(A5,'Abr. Sep'!$A$9:$AH$45,32,FALSE),"-")</f>
        <v>-</v>
      </c>
      <c r="S5" s="26" t="str">
        <f>IFERROR(VLOOKUP(A5,'Abr. Sep'!$A$9:$AH$45,34,FALSE),"-")</f>
        <v>-</v>
      </c>
      <c r="T5" s="24" t="str">
        <f>IFERROR(VLOOKUP(A5,'Abr. Okt'!$A$9:$AI$45,33,FALSE),"-")</f>
        <v>-</v>
      </c>
      <c r="U5" s="26" t="str">
        <f>IFERROR(VLOOKUP(A5,'Abr. Okt'!$A$9:$AI$45,35,FALSE),"-")</f>
        <v>-</v>
      </c>
      <c r="V5" s="24" t="str">
        <f>IFERROR(VLOOKUP(A5,'Abr. Nov'!$A$9:$AH$45,32,FALSE),"-")</f>
        <v>-</v>
      </c>
      <c r="W5" s="26" t="str">
        <f>IFERROR(VLOOKUP(A5,'Abr. Nov'!$A$9:$AH$45,34,FALSE),"-")</f>
        <v>-</v>
      </c>
      <c r="X5" s="24" t="str">
        <f>IFERROR(VLOOKUP(A5,'Abr. Dez'!$A$9:$AI$45,33,FALSE),"-")</f>
        <v>-</v>
      </c>
      <c r="Y5" s="26" t="str">
        <f>IFERROR(VLOOKUP(A5,'Abr. Dez'!$A$9:$AI$45,35,FALSE),"-")</f>
        <v>-</v>
      </c>
      <c r="Z5" s="27">
        <f t="shared" ref="Z5:Z36" si="0">IF(A5="","",IFERROR(SUM(B5,D5,F5,H5,J5,L5,N5,P5,R5,T5,V5,X5),""))</f>
        <v>0</v>
      </c>
      <c r="AA5" s="28">
        <f t="shared" ref="AA5:AA36" si="1">IF(A5="","",IFERROR(SUM(C5,E5,G5,I5,K5,M5,O5,Q5,S5,U5,W5,Y5),""))</f>
        <v>0</v>
      </c>
    </row>
    <row r="6" spans="1:27" x14ac:dyDescent="0.25">
      <c r="A6" s="23" t="str">
        <f>'Übersicht Mitarbeitende'!A10</f>
        <v xml:space="preserve"> </v>
      </c>
      <c r="B6" s="24" t="str">
        <f>IFERROR(VLOOKUP(A6,'Abr. Jan'!$A$9:$AI$45,33,FALSE),"-")</f>
        <v>-</v>
      </c>
      <c r="C6" s="25" t="str">
        <f>IFERROR(VLOOKUP(A6,'Abr. Jan'!$A$9:$AI$45,35,FALSE),"-")</f>
        <v>-</v>
      </c>
      <c r="D6" s="24" t="str">
        <f>IFERROR(VLOOKUP(A6,'Abr. Feb'!$A$9:$AG$45,31,FALSE),"-")</f>
        <v>-</v>
      </c>
      <c r="E6" s="26" t="str">
        <f>IFERROR(VLOOKUP(A6,'Abr. Feb'!$A$9:$AG$45,33,FALSE),"-")</f>
        <v>-</v>
      </c>
      <c r="F6" s="24" t="str">
        <f>IFERROR(VLOOKUP(A6,'Abr. Mär'!$A$9:$AI$45,33,FALSE),"-")</f>
        <v>-</v>
      </c>
      <c r="G6" s="26" t="str">
        <f>IFERROR(VLOOKUP(A6,'Abr. Mär'!$A$9:$AI$45,35,FALSE),"-")</f>
        <v>-</v>
      </c>
      <c r="H6" s="24" t="str">
        <f>IFERROR(VLOOKUP(A6,'Abr. Apr'!$A$9:$AH$45,32,FALSE),"-")</f>
        <v>-</v>
      </c>
      <c r="I6" s="26" t="str">
        <f>IFERROR(VLOOKUP(A6,'Abr. Apr'!$A$9:$AH$45,34,FALSE),"-")</f>
        <v>-</v>
      </c>
      <c r="J6" s="24" t="str">
        <f>IFERROR(VLOOKUP(A6,'Abr. Mai'!$A$9:$AI$45,33,FALSE),"-")</f>
        <v>-</v>
      </c>
      <c r="K6" s="26" t="str">
        <f>IFERROR(VLOOKUP(A6,'Abr. Mai'!$A$9:$AI$45,35,FALSE),"-")</f>
        <v>-</v>
      </c>
      <c r="L6" s="24" t="str">
        <f>IFERROR(VLOOKUP(A6,'Abr. Jun'!$A$9:$AH$45,32,FALSE),"-")</f>
        <v>-</v>
      </c>
      <c r="M6" s="26" t="str">
        <f>IFERROR(VLOOKUP(A6,'Abr. Jun'!$A$9:$AH$45,34,FALSE),"-")</f>
        <v>-</v>
      </c>
      <c r="N6" s="24" t="str">
        <f>IFERROR(VLOOKUP(A6,'Abr. Jul'!$A$9:$AI$45,33,FALSE),"-")</f>
        <v>-</v>
      </c>
      <c r="O6" s="26" t="str">
        <f>IFERROR(VLOOKUP(A6,'Abr. Jul'!$A$9:$AI$45,35,FALSE),"-")</f>
        <v>-</v>
      </c>
      <c r="P6" s="24" t="str">
        <f>IFERROR(VLOOKUP(A6,'Abr. Aug'!$A$9:$AI$45,33,FALSE),"-")</f>
        <v>-</v>
      </c>
      <c r="Q6" s="26" t="str">
        <f>IFERROR(VLOOKUP(A6,'Abr. Aug'!$A$9:$AI$45,35,FALSE),"-")</f>
        <v>-</v>
      </c>
      <c r="R6" s="24" t="str">
        <f>IFERROR(VLOOKUP(A6,'Abr. Sep'!$A$9:$AH$45,32,FALSE),"-")</f>
        <v>-</v>
      </c>
      <c r="S6" s="26" t="str">
        <f>IFERROR(VLOOKUP(A6,'Abr. Sep'!$A$9:$AH$45,34,FALSE),"-")</f>
        <v>-</v>
      </c>
      <c r="T6" s="24" t="str">
        <f>IFERROR(VLOOKUP(A6,'Abr. Okt'!$A$9:$AI$45,33,FALSE),"-")</f>
        <v>-</v>
      </c>
      <c r="U6" s="26" t="str">
        <f>IFERROR(VLOOKUP(A6,'Abr. Okt'!$A$9:$AI$45,35,FALSE),"-")</f>
        <v>-</v>
      </c>
      <c r="V6" s="24" t="str">
        <f>IFERROR(VLOOKUP(A6,'Abr. Nov'!$A$9:$AH$45,32,FALSE),"-")</f>
        <v>-</v>
      </c>
      <c r="W6" s="26" t="str">
        <f>IFERROR(VLOOKUP(A6,'Abr. Nov'!$A$9:$AH$45,34,FALSE),"-")</f>
        <v>-</v>
      </c>
      <c r="X6" s="24" t="str">
        <f>IFERROR(VLOOKUP(A6,'Abr. Dez'!$A$9:$AI$45,33,FALSE),"-")</f>
        <v>-</v>
      </c>
      <c r="Y6" s="26" t="str">
        <f>IFERROR(VLOOKUP(A6,'Abr. Dez'!$A$9:$AI$45,35,FALSE),"-")</f>
        <v>-</v>
      </c>
      <c r="Z6" s="27">
        <f t="shared" si="0"/>
        <v>0</v>
      </c>
      <c r="AA6" s="28">
        <f t="shared" si="1"/>
        <v>0</v>
      </c>
    </row>
    <row r="7" spans="1:27" x14ac:dyDescent="0.25">
      <c r="A7" s="23" t="str">
        <f>'Übersicht Mitarbeitende'!A11</f>
        <v xml:space="preserve"> </v>
      </c>
      <c r="B7" s="24" t="str">
        <f>IFERROR(VLOOKUP(A7,'Abr. Jan'!$A$9:$AI$45,33,FALSE),"-")</f>
        <v>-</v>
      </c>
      <c r="C7" s="25" t="str">
        <f>IFERROR(VLOOKUP(A7,'Abr. Jan'!$A$9:$AI$45,35,FALSE),"-")</f>
        <v>-</v>
      </c>
      <c r="D7" s="24" t="str">
        <f>IFERROR(VLOOKUP(A7,'Abr. Feb'!$A$9:$AG$45,31,FALSE),"-")</f>
        <v>-</v>
      </c>
      <c r="E7" s="26" t="str">
        <f>IFERROR(VLOOKUP(A7,'Abr. Feb'!$A$9:$AG$45,33,FALSE),"-")</f>
        <v>-</v>
      </c>
      <c r="F7" s="24" t="str">
        <f>IFERROR(VLOOKUP(A7,'Abr. Mär'!$A$9:$AI$45,33,FALSE),"-")</f>
        <v>-</v>
      </c>
      <c r="G7" s="26" t="str">
        <f>IFERROR(VLOOKUP(A7,'Abr. Mär'!$A$9:$AI$45,35,FALSE),"-")</f>
        <v>-</v>
      </c>
      <c r="H7" s="24" t="str">
        <f>IFERROR(VLOOKUP(A7,'Abr. Apr'!$A$9:$AH$45,32,FALSE),"-")</f>
        <v>-</v>
      </c>
      <c r="I7" s="26" t="str">
        <f>IFERROR(VLOOKUP(A7,'Abr. Apr'!$A$9:$AH$45,34,FALSE),"-")</f>
        <v>-</v>
      </c>
      <c r="J7" s="24" t="str">
        <f>IFERROR(VLOOKUP(A7,'Abr. Mai'!$A$9:$AI$45,33,FALSE),"-")</f>
        <v>-</v>
      </c>
      <c r="K7" s="26" t="str">
        <f>IFERROR(VLOOKUP(A7,'Abr. Mai'!$A$9:$AI$45,35,FALSE),"-")</f>
        <v>-</v>
      </c>
      <c r="L7" s="24" t="str">
        <f>IFERROR(VLOOKUP(A7,'Abr. Jun'!$A$9:$AH$45,32,FALSE),"-")</f>
        <v>-</v>
      </c>
      <c r="M7" s="26" t="str">
        <f>IFERROR(VLOOKUP(A7,'Abr. Jun'!$A$9:$AH$45,34,FALSE),"-")</f>
        <v>-</v>
      </c>
      <c r="N7" s="24" t="str">
        <f>IFERROR(VLOOKUP(A7,'Abr. Jul'!$A$9:$AI$45,33,FALSE),"-")</f>
        <v>-</v>
      </c>
      <c r="O7" s="26" t="str">
        <f>IFERROR(VLOOKUP(A7,'Abr. Jul'!$A$9:$AI$45,35,FALSE),"-")</f>
        <v>-</v>
      </c>
      <c r="P7" s="24" t="str">
        <f>IFERROR(VLOOKUP(A7,'Abr. Aug'!$A$9:$AI$45,33,FALSE),"-")</f>
        <v>-</v>
      </c>
      <c r="Q7" s="26" t="str">
        <f>IFERROR(VLOOKUP(A7,'Abr. Aug'!$A$9:$AI$45,35,FALSE),"-")</f>
        <v>-</v>
      </c>
      <c r="R7" s="24" t="str">
        <f>IFERROR(VLOOKUP(A7,'Abr. Sep'!$A$9:$AH$45,32,FALSE),"-")</f>
        <v>-</v>
      </c>
      <c r="S7" s="26" t="str">
        <f>IFERROR(VLOOKUP(A7,'Abr. Sep'!$A$9:$AH$45,34,FALSE),"-")</f>
        <v>-</v>
      </c>
      <c r="T7" s="24" t="str">
        <f>IFERROR(VLOOKUP(A7,'Abr. Okt'!$A$9:$AI$45,33,FALSE),"-")</f>
        <v>-</v>
      </c>
      <c r="U7" s="26" t="str">
        <f>IFERROR(VLOOKUP(A7,'Abr. Okt'!$A$9:$AI$45,35,FALSE),"-")</f>
        <v>-</v>
      </c>
      <c r="V7" s="24" t="str">
        <f>IFERROR(VLOOKUP(A7,'Abr. Nov'!$A$9:$AH$45,32,FALSE),"-")</f>
        <v>-</v>
      </c>
      <c r="W7" s="26" t="str">
        <f>IFERROR(VLOOKUP(A7,'Abr. Nov'!$A$9:$AH$45,34,FALSE),"-")</f>
        <v>-</v>
      </c>
      <c r="X7" s="24" t="str">
        <f>IFERROR(VLOOKUP(A7,'Abr. Dez'!$A$9:$AI$45,33,FALSE),"-")</f>
        <v>-</v>
      </c>
      <c r="Y7" s="26" t="str">
        <f>IFERROR(VLOOKUP(A7,'Abr. Dez'!$A$9:$AI$45,35,FALSE),"-")</f>
        <v>-</v>
      </c>
      <c r="Z7" s="27">
        <f t="shared" si="0"/>
        <v>0</v>
      </c>
      <c r="AA7" s="28">
        <f t="shared" si="1"/>
        <v>0</v>
      </c>
    </row>
    <row r="8" spans="1:27" x14ac:dyDescent="0.25">
      <c r="A8" s="23" t="str">
        <f>'Übersicht Mitarbeitende'!A12</f>
        <v xml:space="preserve"> </v>
      </c>
      <c r="B8" s="24" t="str">
        <f>IFERROR(VLOOKUP(A8,'Abr. Jan'!$A$9:$AI$45,33,FALSE),"-")</f>
        <v>-</v>
      </c>
      <c r="C8" s="25" t="str">
        <f>IFERROR(VLOOKUP(A8,'Abr. Jan'!$A$9:$AI$45,35,FALSE),"-")</f>
        <v>-</v>
      </c>
      <c r="D8" s="24" t="str">
        <f>IFERROR(VLOOKUP(A8,'Abr. Feb'!$A$9:$AG$45,31,FALSE),"-")</f>
        <v>-</v>
      </c>
      <c r="E8" s="26" t="str">
        <f>IFERROR(VLOOKUP(A8,'Abr. Feb'!$A$9:$AG$45,33,FALSE),"-")</f>
        <v>-</v>
      </c>
      <c r="F8" s="24" t="str">
        <f>IFERROR(VLOOKUP(A8,'Abr. Mär'!$A$9:$AI$45,33,FALSE),"-")</f>
        <v>-</v>
      </c>
      <c r="G8" s="26" t="str">
        <f>IFERROR(VLOOKUP(A8,'Abr. Mär'!$A$9:$AI$45,35,FALSE),"-")</f>
        <v>-</v>
      </c>
      <c r="H8" s="24" t="str">
        <f>IFERROR(VLOOKUP(A8,'Abr. Apr'!$A$9:$AH$45,32,FALSE),"-")</f>
        <v>-</v>
      </c>
      <c r="I8" s="26" t="str">
        <f>IFERROR(VLOOKUP(A8,'Abr. Apr'!$A$9:$AH$45,34,FALSE),"-")</f>
        <v>-</v>
      </c>
      <c r="J8" s="24" t="str">
        <f>IFERROR(VLOOKUP(A8,'Abr. Mai'!$A$9:$AI$45,33,FALSE),"-")</f>
        <v>-</v>
      </c>
      <c r="K8" s="26" t="str">
        <f>IFERROR(VLOOKUP(A8,'Abr. Mai'!$A$9:$AI$45,35,FALSE),"-")</f>
        <v>-</v>
      </c>
      <c r="L8" s="24" t="str">
        <f>IFERROR(VLOOKUP(A8,'Abr. Jun'!$A$9:$AH$45,32,FALSE),"-")</f>
        <v>-</v>
      </c>
      <c r="M8" s="26" t="str">
        <f>IFERROR(VLOOKUP(A8,'Abr. Jun'!$A$9:$AH$45,34,FALSE),"-")</f>
        <v>-</v>
      </c>
      <c r="N8" s="24" t="str">
        <f>IFERROR(VLOOKUP(A8,'Abr. Jul'!$A$9:$AI$45,33,FALSE),"-")</f>
        <v>-</v>
      </c>
      <c r="O8" s="26" t="str">
        <f>IFERROR(VLOOKUP(A8,'Abr. Jul'!$A$9:$AI$45,35,FALSE),"-")</f>
        <v>-</v>
      </c>
      <c r="P8" s="24" t="str">
        <f>IFERROR(VLOOKUP(A8,'Abr. Aug'!$A$9:$AI$45,33,FALSE),"-")</f>
        <v>-</v>
      </c>
      <c r="Q8" s="26" t="str">
        <f>IFERROR(VLOOKUP(A8,'Abr. Aug'!$A$9:$AI$45,35,FALSE),"-")</f>
        <v>-</v>
      </c>
      <c r="R8" s="24" t="str">
        <f>IFERROR(VLOOKUP(A8,'Abr. Sep'!$A$9:$AH$45,32,FALSE),"-")</f>
        <v>-</v>
      </c>
      <c r="S8" s="26" t="str">
        <f>IFERROR(VLOOKUP(A8,'Abr. Sep'!$A$9:$AH$45,34,FALSE),"-")</f>
        <v>-</v>
      </c>
      <c r="T8" s="24" t="str">
        <f>IFERROR(VLOOKUP(A8,'Abr. Okt'!$A$9:$AI$45,33,FALSE),"-")</f>
        <v>-</v>
      </c>
      <c r="U8" s="26" t="str">
        <f>IFERROR(VLOOKUP(A8,'Abr. Okt'!$A$9:$AI$45,35,FALSE),"-")</f>
        <v>-</v>
      </c>
      <c r="V8" s="24" t="str">
        <f>IFERROR(VLOOKUP(A8,'Abr. Nov'!$A$9:$AH$45,32,FALSE),"-")</f>
        <v>-</v>
      </c>
      <c r="W8" s="26" t="str">
        <f>IFERROR(VLOOKUP(A8,'Abr. Nov'!$A$9:$AH$45,34,FALSE),"-")</f>
        <v>-</v>
      </c>
      <c r="X8" s="24" t="str">
        <f>IFERROR(VLOOKUP(A8,'Abr. Dez'!$A$9:$AI$45,33,FALSE),"-")</f>
        <v>-</v>
      </c>
      <c r="Y8" s="26" t="str">
        <f>IFERROR(VLOOKUP(A8,'Abr. Dez'!$A$9:$AI$45,35,FALSE),"-")</f>
        <v>-</v>
      </c>
      <c r="Z8" s="27">
        <f t="shared" si="0"/>
        <v>0</v>
      </c>
      <c r="AA8" s="28">
        <f t="shared" si="1"/>
        <v>0</v>
      </c>
    </row>
    <row r="9" spans="1:27" x14ac:dyDescent="0.25">
      <c r="A9" s="23" t="str">
        <f>'Übersicht Mitarbeitende'!A13</f>
        <v xml:space="preserve"> </v>
      </c>
      <c r="B9" s="24" t="str">
        <f>IFERROR(VLOOKUP(A9,'Abr. Jan'!$A$9:$AI$45,33,FALSE),"-")</f>
        <v>-</v>
      </c>
      <c r="C9" s="25" t="str">
        <f>IFERROR(VLOOKUP(A9,'Abr. Jan'!$A$9:$AI$45,35,FALSE),"-")</f>
        <v>-</v>
      </c>
      <c r="D9" s="24" t="str">
        <f>IFERROR(VLOOKUP(A9,'Abr. Feb'!$A$9:$AG$45,31,FALSE),"-")</f>
        <v>-</v>
      </c>
      <c r="E9" s="26" t="str">
        <f>IFERROR(VLOOKUP(A9,'Abr. Feb'!$A$9:$AG$45,33,FALSE),"-")</f>
        <v>-</v>
      </c>
      <c r="F9" s="24" t="str">
        <f>IFERROR(VLOOKUP(A9,'Abr. Mär'!$A$9:$AI$45,33,FALSE),"-")</f>
        <v>-</v>
      </c>
      <c r="G9" s="26" t="str">
        <f>IFERROR(VLOOKUP(A9,'Abr. Mär'!$A$9:$AI$45,35,FALSE),"-")</f>
        <v>-</v>
      </c>
      <c r="H9" s="24" t="str">
        <f>IFERROR(VLOOKUP(A9,'Abr. Apr'!$A$9:$AH$45,32,FALSE),"-")</f>
        <v>-</v>
      </c>
      <c r="I9" s="26" t="str">
        <f>IFERROR(VLOOKUP(A9,'Abr. Apr'!$A$9:$AH$45,34,FALSE),"-")</f>
        <v>-</v>
      </c>
      <c r="J9" s="24" t="str">
        <f>IFERROR(VLOOKUP(A9,'Abr. Mai'!$A$9:$AI$45,33,FALSE),"-")</f>
        <v>-</v>
      </c>
      <c r="K9" s="26" t="str">
        <f>IFERROR(VLOOKUP(A9,'Abr. Mai'!$A$9:$AI$45,35,FALSE),"-")</f>
        <v>-</v>
      </c>
      <c r="L9" s="24" t="str">
        <f>IFERROR(VLOOKUP(A9,'Abr. Jun'!$A$9:$AH$45,32,FALSE),"-")</f>
        <v>-</v>
      </c>
      <c r="M9" s="26" t="str">
        <f>IFERROR(VLOOKUP(A9,'Abr. Jun'!$A$9:$AH$45,34,FALSE),"-")</f>
        <v>-</v>
      </c>
      <c r="N9" s="24" t="str">
        <f>IFERROR(VLOOKUP(A9,'Abr. Jul'!$A$9:$AI$45,33,FALSE),"-")</f>
        <v>-</v>
      </c>
      <c r="O9" s="26" t="str">
        <f>IFERROR(VLOOKUP(A9,'Abr. Jul'!$A$9:$AI$45,35,FALSE),"-")</f>
        <v>-</v>
      </c>
      <c r="P9" s="24" t="str">
        <f>IFERROR(VLOOKUP(A9,'Abr. Aug'!$A$9:$AI$45,33,FALSE),"-")</f>
        <v>-</v>
      </c>
      <c r="Q9" s="26" t="str">
        <f>IFERROR(VLOOKUP(A9,'Abr. Aug'!$A$9:$AI$45,35,FALSE),"-")</f>
        <v>-</v>
      </c>
      <c r="R9" s="24" t="str">
        <f>IFERROR(VLOOKUP(A9,'Abr. Sep'!$A$9:$AH$45,32,FALSE),"-")</f>
        <v>-</v>
      </c>
      <c r="S9" s="26" t="str">
        <f>IFERROR(VLOOKUP(A9,'Abr. Sep'!$A$9:$AH$45,34,FALSE),"-")</f>
        <v>-</v>
      </c>
      <c r="T9" s="24" t="str">
        <f>IFERROR(VLOOKUP(A9,'Abr. Okt'!$A$9:$AI$45,33,FALSE),"-")</f>
        <v>-</v>
      </c>
      <c r="U9" s="26" t="str">
        <f>IFERROR(VLOOKUP(A9,'Abr. Okt'!$A$9:$AI$45,35,FALSE),"-")</f>
        <v>-</v>
      </c>
      <c r="V9" s="24" t="str">
        <f>IFERROR(VLOOKUP(A9,'Abr. Nov'!$A$9:$AH$45,32,FALSE),"-")</f>
        <v>-</v>
      </c>
      <c r="W9" s="26" t="str">
        <f>IFERROR(VLOOKUP(A9,'Abr. Nov'!$A$9:$AH$45,34,FALSE),"-")</f>
        <v>-</v>
      </c>
      <c r="X9" s="24" t="str">
        <f>IFERROR(VLOOKUP(A9,'Abr. Dez'!$A$9:$AI$45,33,FALSE),"-")</f>
        <v>-</v>
      </c>
      <c r="Y9" s="26" t="str">
        <f>IFERROR(VLOOKUP(A9,'Abr. Dez'!$A$9:$AI$45,35,FALSE),"-")</f>
        <v>-</v>
      </c>
      <c r="Z9" s="27">
        <f t="shared" si="0"/>
        <v>0</v>
      </c>
      <c r="AA9" s="28">
        <f t="shared" si="1"/>
        <v>0</v>
      </c>
    </row>
    <row r="10" spans="1:27" x14ac:dyDescent="0.25">
      <c r="A10" s="23" t="str">
        <f>'Übersicht Mitarbeitende'!A14</f>
        <v xml:space="preserve"> </v>
      </c>
      <c r="B10" s="24" t="str">
        <f>IFERROR(VLOOKUP(A10,'Abr. Jan'!$A$9:$AI$45,33,FALSE),"-")</f>
        <v>-</v>
      </c>
      <c r="C10" s="25" t="str">
        <f>IFERROR(VLOOKUP(A10,'Abr. Jan'!$A$9:$AI$45,35,FALSE),"-")</f>
        <v>-</v>
      </c>
      <c r="D10" s="24" t="str">
        <f>IFERROR(VLOOKUP(A10,'Abr. Feb'!$A$9:$AG$45,31,FALSE),"-")</f>
        <v>-</v>
      </c>
      <c r="E10" s="26" t="str">
        <f>IFERROR(VLOOKUP(A10,'Abr. Feb'!$A$9:$AG$45,33,FALSE),"-")</f>
        <v>-</v>
      </c>
      <c r="F10" s="24" t="str">
        <f>IFERROR(VLOOKUP(A10,'Abr. Mär'!$A$9:$AI$45,33,FALSE),"-")</f>
        <v>-</v>
      </c>
      <c r="G10" s="26" t="str">
        <f>IFERROR(VLOOKUP(A10,'Abr. Mär'!$A$9:$AI$45,35,FALSE),"-")</f>
        <v>-</v>
      </c>
      <c r="H10" s="24" t="str">
        <f>IFERROR(VLOOKUP(A10,'Abr. Apr'!$A$9:$AH$45,32,FALSE),"-")</f>
        <v>-</v>
      </c>
      <c r="I10" s="26" t="str">
        <f>IFERROR(VLOOKUP(A10,'Abr. Apr'!$A$9:$AH$45,34,FALSE),"-")</f>
        <v>-</v>
      </c>
      <c r="J10" s="24" t="str">
        <f>IFERROR(VLOOKUP(A10,'Abr. Mai'!$A$9:$AI$45,33,FALSE),"-")</f>
        <v>-</v>
      </c>
      <c r="K10" s="26" t="str">
        <f>IFERROR(VLOOKUP(A10,'Abr. Mai'!$A$9:$AI$45,35,FALSE),"-")</f>
        <v>-</v>
      </c>
      <c r="L10" s="24" t="str">
        <f>IFERROR(VLOOKUP(A10,'Abr. Jun'!$A$9:$AH$45,32,FALSE),"-")</f>
        <v>-</v>
      </c>
      <c r="M10" s="26" t="str">
        <f>IFERROR(VLOOKUP(A10,'Abr. Jun'!$A$9:$AH$45,34,FALSE),"-")</f>
        <v>-</v>
      </c>
      <c r="N10" s="24" t="str">
        <f>IFERROR(VLOOKUP(A10,'Abr. Jul'!$A$9:$AI$45,33,FALSE),"-")</f>
        <v>-</v>
      </c>
      <c r="O10" s="26" t="str">
        <f>IFERROR(VLOOKUP(A10,'Abr. Jul'!$A$9:$AI$45,35,FALSE),"-")</f>
        <v>-</v>
      </c>
      <c r="P10" s="24" t="str">
        <f>IFERROR(VLOOKUP(A10,'Abr. Aug'!$A$9:$AI$45,33,FALSE),"-")</f>
        <v>-</v>
      </c>
      <c r="Q10" s="26" t="str">
        <f>IFERROR(VLOOKUP(A10,'Abr. Aug'!$A$9:$AI$45,35,FALSE),"-")</f>
        <v>-</v>
      </c>
      <c r="R10" s="24" t="str">
        <f>IFERROR(VLOOKUP(A10,'Abr. Sep'!$A$9:$AH$45,32,FALSE),"-")</f>
        <v>-</v>
      </c>
      <c r="S10" s="26" t="str">
        <f>IFERROR(VLOOKUP(A10,'Abr. Sep'!$A$9:$AH$45,34,FALSE),"-")</f>
        <v>-</v>
      </c>
      <c r="T10" s="24" t="str">
        <f>IFERROR(VLOOKUP(A10,'Abr. Okt'!$A$9:$AI$45,33,FALSE),"-")</f>
        <v>-</v>
      </c>
      <c r="U10" s="26" t="str">
        <f>IFERROR(VLOOKUP(A10,'Abr. Okt'!$A$9:$AI$45,35,FALSE),"-")</f>
        <v>-</v>
      </c>
      <c r="V10" s="24" t="str">
        <f>IFERROR(VLOOKUP(A10,'Abr. Nov'!$A$9:$AH$45,32,FALSE),"-")</f>
        <v>-</v>
      </c>
      <c r="W10" s="26" t="str">
        <f>IFERROR(VLOOKUP(A10,'Abr. Nov'!$A$9:$AH$45,34,FALSE),"-")</f>
        <v>-</v>
      </c>
      <c r="X10" s="24" t="str">
        <f>IFERROR(VLOOKUP(A10,'Abr. Dez'!$A$9:$AI$45,33,FALSE),"-")</f>
        <v>-</v>
      </c>
      <c r="Y10" s="26" t="str">
        <f>IFERROR(VLOOKUP(A10,'Abr. Dez'!$A$9:$AI$45,35,FALSE),"-")</f>
        <v>-</v>
      </c>
      <c r="Z10" s="27">
        <f t="shared" si="0"/>
        <v>0</v>
      </c>
      <c r="AA10" s="28">
        <f t="shared" si="1"/>
        <v>0</v>
      </c>
    </row>
    <row r="11" spans="1:27" x14ac:dyDescent="0.25">
      <c r="A11" s="23" t="str">
        <f>'Übersicht Mitarbeitende'!A15</f>
        <v xml:space="preserve"> </v>
      </c>
      <c r="B11" s="24" t="str">
        <f>IFERROR(VLOOKUP(A11,'Abr. Jan'!$A$9:$AI$45,33,FALSE),"-")</f>
        <v>-</v>
      </c>
      <c r="C11" s="25" t="str">
        <f>IFERROR(VLOOKUP(A11,'Abr. Jan'!$A$9:$AI$45,35,FALSE),"-")</f>
        <v>-</v>
      </c>
      <c r="D11" s="24" t="str">
        <f>IFERROR(VLOOKUP(A11,'Abr. Feb'!$A$9:$AG$45,31,FALSE),"-")</f>
        <v>-</v>
      </c>
      <c r="E11" s="26" t="str">
        <f>IFERROR(VLOOKUP(A11,'Abr. Feb'!$A$9:$AG$45,33,FALSE),"-")</f>
        <v>-</v>
      </c>
      <c r="F11" s="24" t="str">
        <f>IFERROR(VLOOKUP(A11,'Abr. Mär'!$A$9:$AI$45,33,FALSE),"-")</f>
        <v>-</v>
      </c>
      <c r="G11" s="26" t="str">
        <f>IFERROR(VLOOKUP(A11,'Abr. Mär'!$A$9:$AI$45,35,FALSE),"-")</f>
        <v>-</v>
      </c>
      <c r="H11" s="24" t="str">
        <f>IFERROR(VLOOKUP(A11,'Abr. Apr'!$A$9:$AH$45,32,FALSE),"-")</f>
        <v>-</v>
      </c>
      <c r="I11" s="26" t="str">
        <f>IFERROR(VLOOKUP(A11,'Abr. Apr'!$A$9:$AH$45,34,FALSE),"-")</f>
        <v>-</v>
      </c>
      <c r="J11" s="24" t="str">
        <f>IFERROR(VLOOKUP(A11,'Abr. Mai'!$A$9:$AI$45,33,FALSE),"-")</f>
        <v>-</v>
      </c>
      <c r="K11" s="26" t="str">
        <f>IFERROR(VLOOKUP(A11,'Abr. Mai'!$A$9:$AI$45,35,FALSE),"-")</f>
        <v>-</v>
      </c>
      <c r="L11" s="24" t="str">
        <f>IFERROR(VLOOKUP(A11,'Abr. Jun'!$A$9:$AH$45,32,FALSE),"-")</f>
        <v>-</v>
      </c>
      <c r="M11" s="26" t="str">
        <f>IFERROR(VLOOKUP(A11,'Abr. Jun'!$A$9:$AH$45,34,FALSE),"-")</f>
        <v>-</v>
      </c>
      <c r="N11" s="24" t="str">
        <f>IFERROR(VLOOKUP(A11,'Abr. Jul'!$A$9:$AI$45,33,FALSE),"-")</f>
        <v>-</v>
      </c>
      <c r="O11" s="26" t="str">
        <f>IFERROR(VLOOKUP(A11,'Abr. Jul'!$A$9:$AI$45,35,FALSE),"-")</f>
        <v>-</v>
      </c>
      <c r="P11" s="24" t="str">
        <f>IFERROR(VLOOKUP(A11,'Abr. Aug'!$A$9:$AI$45,33,FALSE),"-")</f>
        <v>-</v>
      </c>
      <c r="Q11" s="26" t="str">
        <f>IFERROR(VLOOKUP(A11,'Abr. Aug'!$A$9:$AI$45,35,FALSE),"-")</f>
        <v>-</v>
      </c>
      <c r="R11" s="24" t="str">
        <f>IFERROR(VLOOKUP(A11,'Abr. Sep'!$A$9:$AH$45,32,FALSE),"-")</f>
        <v>-</v>
      </c>
      <c r="S11" s="26" t="str">
        <f>IFERROR(VLOOKUP(A11,'Abr. Sep'!$A$9:$AH$45,34,FALSE),"-")</f>
        <v>-</v>
      </c>
      <c r="T11" s="24" t="str">
        <f>IFERROR(VLOOKUP(A11,'Abr. Okt'!$A$9:$AI$45,33,FALSE),"-")</f>
        <v>-</v>
      </c>
      <c r="U11" s="26" t="str">
        <f>IFERROR(VLOOKUP(A11,'Abr. Okt'!$A$9:$AI$45,35,FALSE),"-")</f>
        <v>-</v>
      </c>
      <c r="V11" s="24" t="str">
        <f>IFERROR(VLOOKUP(A11,'Abr. Nov'!$A$9:$AH$45,32,FALSE),"-")</f>
        <v>-</v>
      </c>
      <c r="W11" s="26" t="str">
        <f>IFERROR(VLOOKUP(A11,'Abr. Nov'!$A$9:$AH$45,34,FALSE),"-")</f>
        <v>-</v>
      </c>
      <c r="X11" s="24" t="str">
        <f>IFERROR(VLOOKUP(A11,'Abr. Dez'!$A$9:$AI$45,33,FALSE),"-")</f>
        <v>-</v>
      </c>
      <c r="Y11" s="26" t="str">
        <f>IFERROR(VLOOKUP(A11,'Abr. Dez'!$A$9:$AI$45,35,FALSE),"-")</f>
        <v>-</v>
      </c>
      <c r="Z11" s="27">
        <f t="shared" si="0"/>
        <v>0</v>
      </c>
      <c r="AA11" s="28">
        <f t="shared" si="1"/>
        <v>0</v>
      </c>
    </row>
    <row r="12" spans="1:27" x14ac:dyDescent="0.25">
      <c r="A12" s="23" t="str">
        <f>'Übersicht Mitarbeitende'!A16</f>
        <v xml:space="preserve"> </v>
      </c>
      <c r="B12" s="24" t="str">
        <f>IFERROR(VLOOKUP(A12,'Abr. Jan'!$A$9:$AI$45,33,FALSE),"-")</f>
        <v>-</v>
      </c>
      <c r="C12" s="25" t="str">
        <f>IFERROR(VLOOKUP(A12,'Abr. Jan'!$A$9:$AI$45,35,FALSE),"-")</f>
        <v>-</v>
      </c>
      <c r="D12" s="24" t="str">
        <f>IFERROR(VLOOKUP(A12,'Abr. Feb'!$A$9:$AG$45,31,FALSE),"-")</f>
        <v>-</v>
      </c>
      <c r="E12" s="26" t="str">
        <f>IFERROR(VLOOKUP(A12,'Abr. Feb'!$A$9:$AG$45,33,FALSE),"-")</f>
        <v>-</v>
      </c>
      <c r="F12" s="24" t="str">
        <f>IFERROR(VLOOKUP(A12,'Abr. Mär'!$A$9:$AI$45,33,FALSE),"-")</f>
        <v>-</v>
      </c>
      <c r="G12" s="26" t="str">
        <f>IFERROR(VLOOKUP(A12,'Abr. Mär'!$A$9:$AI$45,35,FALSE),"-")</f>
        <v>-</v>
      </c>
      <c r="H12" s="24" t="str">
        <f>IFERROR(VLOOKUP(A12,'Abr. Apr'!$A$9:$AH$45,32,FALSE),"-")</f>
        <v>-</v>
      </c>
      <c r="I12" s="26" t="str">
        <f>IFERROR(VLOOKUP(A12,'Abr. Apr'!$A$9:$AH$45,34,FALSE),"-")</f>
        <v>-</v>
      </c>
      <c r="J12" s="24" t="str">
        <f>IFERROR(VLOOKUP(A12,'Abr. Mai'!$A$9:$AI$45,33,FALSE),"-")</f>
        <v>-</v>
      </c>
      <c r="K12" s="26" t="str">
        <f>IFERROR(VLOOKUP(A12,'Abr. Mai'!$A$9:$AI$45,35,FALSE),"-")</f>
        <v>-</v>
      </c>
      <c r="L12" s="24" t="str">
        <f>IFERROR(VLOOKUP(A12,'Abr. Jun'!$A$9:$AH$45,32,FALSE),"-")</f>
        <v>-</v>
      </c>
      <c r="M12" s="26" t="str">
        <f>IFERROR(VLOOKUP(A12,'Abr. Jun'!$A$9:$AH$45,34,FALSE),"-")</f>
        <v>-</v>
      </c>
      <c r="N12" s="24" t="str">
        <f>IFERROR(VLOOKUP(A12,'Abr. Jul'!$A$9:$AI$45,33,FALSE),"-")</f>
        <v>-</v>
      </c>
      <c r="O12" s="26" t="str">
        <f>IFERROR(VLOOKUP(A12,'Abr. Jul'!$A$9:$AI$45,35,FALSE),"-")</f>
        <v>-</v>
      </c>
      <c r="P12" s="24" t="str">
        <f>IFERROR(VLOOKUP(A12,'Abr. Aug'!$A$9:$AI$45,33,FALSE),"-")</f>
        <v>-</v>
      </c>
      <c r="Q12" s="26" t="str">
        <f>IFERROR(VLOOKUP(A12,'Abr. Aug'!$A$9:$AI$45,35,FALSE),"-")</f>
        <v>-</v>
      </c>
      <c r="R12" s="24" t="str">
        <f>IFERROR(VLOOKUP(A12,'Abr. Sep'!$A$9:$AH$45,32,FALSE),"-")</f>
        <v>-</v>
      </c>
      <c r="S12" s="26" t="str">
        <f>IFERROR(VLOOKUP(A12,'Abr. Sep'!$A$9:$AH$45,34,FALSE),"-")</f>
        <v>-</v>
      </c>
      <c r="T12" s="24" t="str">
        <f>IFERROR(VLOOKUP(A12,'Abr. Okt'!$A$9:$AI$45,33,FALSE),"-")</f>
        <v>-</v>
      </c>
      <c r="U12" s="26" t="str">
        <f>IFERROR(VLOOKUP(A12,'Abr. Okt'!$A$9:$AI$45,35,FALSE),"-")</f>
        <v>-</v>
      </c>
      <c r="V12" s="24" t="str">
        <f>IFERROR(VLOOKUP(A12,'Abr. Nov'!$A$9:$AH$45,32,FALSE),"-")</f>
        <v>-</v>
      </c>
      <c r="W12" s="26" t="str">
        <f>IFERROR(VLOOKUP(A12,'Abr. Nov'!$A$9:$AH$45,34,FALSE),"-")</f>
        <v>-</v>
      </c>
      <c r="X12" s="24" t="str">
        <f>IFERROR(VLOOKUP(A12,'Abr. Dez'!$A$9:$AI$45,33,FALSE),"-")</f>
        <v>-</v>
      </c>
      <c r="Y12" s="26" t="str">
        <f>IFERROR(VLOOKUP(A12,'Abr. Dez'!$A$9:$AI$45,35,FALSE),"-")</f>
        <v>-</v>
      </c>
      <c r="Z12" s="27">
        <f t="shared" si="0"/>
        <v>0</v>
      </c>
      <c r="AA12" s="28">
        <f t="shared" si="1"/>
        <v>0</v>
      </c>
    </row>
    <row r="13" spans="1:27" x14ac:dyDescent="0.25">
      <c r="A13" s="23" t="str">
        <f>'Übersicht Mitarbeitende'!A17</f>
        <v xml:space="preserve"> </v>
      </c>
      <c r="B13" s="24" t="str">
        <f>IFERROR(VLOOKUP(A13,'Abr. Jan'!$A$9:$AI$45,33,FALSE),"-")</f>
        <v>-</v>
      </c>
      <c r="C13" s="25" t="str">
        <f>IFERROR(VLOOKUP(A13,'Abr. Jan'!$A$9:$AI$45,35,FALSE),"-")</f>
        <v>-</v>
      </c>
      <c r="D13" s="24" t="str">
        <f>IFERROR(VLOOKUP(A13,'Abr. Feb'!$A$9:$AG$45,31,FALSE),"-")</f>
        <v>-</v>
      </c>
      <c r="E13" s="26" t="str">
        <f>IFERROR(VLOOKUP(A13,'Abr. Feb'!$A$9:$AG$45,33,FALSE),"-")</f>
        <v>-</v>
      </c>
      <c r="F13" s="24" t="str">
        <f>IFERROR(VLOOKUP(A13,'Abr. Mär'!$A$9:$AI$45,33,FALSE),"-")</f>
        <v>-</v>
      </c>
      <c r="G13" s="26" t="str">
        <f>IFERROR(VLOOKUP(A13,'Abr. Mär'!$A$9:$AI$45,35,FALSE),"-")</f>
        <v>-</v>
      </c>
      <c r="H13" s="24" t="str">
        <f>IFERROR(VLOOKUP(A13,'Abr. Apr'!$A$9:$AH$45,32,FALSE),"-")</f>
        <v>-</v>
      </c>
      <c r="I13" s="26" t="str">
        <f>IFERROR(VLOOKUP(A13,'Abr. Apr'!$A$9:$AH$45,34,FALSE),"-")</f>
        <v>-</v>
      </c>
      <c r="J13" s="24" t="str">
        <f>IFERROR(VLOOKUP(A13,'Abr. Mai'!$A$9:$AI$45,33,FALSE),"-")</f>
        <v>-</v>
      </c>
      <c r="K13" s="26" t="str">
        <f>IFERROR(VLOOKUP(A13,'Abr. Mai'!$A$9:$AI$45,35,FALSE),"-")</f>
        <v>-</v>
      </c>
      <c r="L13" s="24" t="str">
        <f>IFERROR(VLOOKUP(A13,'Abr. Jun'!$A$9:$AH$45,32,FALSE),"-")</f>
        <v>-</v>
      </c>
      <c r="M13" s="26" t="str">
        <f>IFERROR(VLOOKUP(A13,'Abr. Jun'!$A$9:$AH$45,34,FALSE),"-")</f>
        <v>-</v>
      </c>
      <c r="N13" s="24" t="str">
        <f>IFERROR(VLOOKUP(A13,'Abr. Jul'!$A$9:$AI$45,33,FALSE),"-")</f>
        <v>-</v>
      </c>
      <c r="O13" s="26" t="str">
        <f>IFERROR(VLOOKUP(A13,'Abr. Jul'!$A$9:$AI$45,35,FALSE),"-")</f>
        <v>-</v>
      </c>
      <c r="P13" s="24" t="str">
        <f>IFERROR(VLOOKUP(A13,'Abr. Aug'!$A$9:$AI$45,33,FALSE),"-")</f>
        <v>-</v>
      </c>
      <c r="Q13" s="26" t="str">
        <f>IFERROR(VLOOKUP(A13,'Abr. Aug'!$A$9:$AI$45,35,FALSE),"-")</f>
        <v>-</v>
      </c>
      <c r="R13" s="24" t="str">
        <f>IFERROR(VLOOKUP(A13,'Abr. Sep'!$A$9:$AH$45,32,FALSE),"-")</f>
        <v>-</v>
      </c>
      <c r="S13" s="26" t="str">
        <f>IFERROR(VLOOKUP(A13,'Abr. Sep'!$A$9:$AH$45,34,FALSE),"-")</f>
        <v>-</v>
      </c>
      <c r="T13" s="24" t="str">
        <f>IFERROR(VLOOKUP(A13,'Abr. Okt'!$A$9:$AI$45,33,FALSE),"-")</f>
        <v>-</v>
      </c>
      <c r="U13" s="26" t="str">
        <f>IFERROR(VLOOKUP(A13,'Abr. Okt'!$A$9:$AI$45,35,FALSE),"-")</f>
        <v>-</v>
      </c>
      <c r="V13" s="24" t="str">
        <f>IFERROR(VLOOKUP(A13,'Abr. Nov'!$A$9:$AH$45,32,FALSE),"-")</f>
        <v>-</v>
      </c>
      <c r="W13" s="26" t="str">
        <f>IFERROR(VLOOKUP(A13,'Abr. Nov'!$A$9:$AH$45,34,FALSE),"-")</f>
        <v>-</v>
      </c>
      <c r="X13" s="24" t="str">
        <f>IFERROR(VLOOKUP(A13,'Abr. Dez'!$A$9:$AI$45,33,FALSE),"-")</f>
        <v>-</v>
      </c>
      <c r="Y13" s="26" t="str">
        <f>IFERROR(VLOOKUP(A13,'Abr. Dez'!$A$9:$AI$45,35,FALSE),"-")</f>
        <v>-</v>
      </c>
      <c r="Z13" s="27">
        <f t="shared" si="0"/>
        <v>0</v>
      </c>
      <c r="AA13" s="28">
        <f t="shared" si="1"/>
        <v>0</v>
      </c>
    </row>
    <row r="14" spans="1:27" x14ac:dyDescent="0.25">
      <c r="A14" s="23" t="str">
        <f>'Übersicht Mitarbeitende'!A18</f>
        <v xml:space="preserve"> </v>
      </c>
      <c r="B14" s="24" t="str">
        <f>IFERROR(VLOOKUP(A14,'Abr. Jan'!$A$9:$AI$45,33,FALSE),"-")</f>
        <v>-</v>
      </c>
      <c r="C14" s="25" t="str">
        <f>IFERROR(VLOOKUP(A14,'Abr. Jan'!$A$9:$AI$45,35,FALSE),"-")</f>
        <v>-</v>
      </c>
      <c r="D14" s="24" t="str">
        <f>IFERROR(VLOOKUP(A14,'Abr. Feb'!$A$9:$AG$45,31,FALSE),"-")</f>
        <v>-</v>
      </c>
      <c r="E14" s="26" t="str">
        <f>IFERROR(VLOOKUP(A14,'Abr. Feb'!$A$9:$AG$45,33,FALSE),"-")</f>
        <v>-</v>
      </c>
      <c r="F14" s="24" t="str">
        <f>IFERROR(VLOOKUP(A14,'Abr. Mär'!$A$9:$AI$45,33,FALSE),"-")</f>
        <v>-</v>
      </c>
      <c r="G14" s="26" t="str">
        <f>IFERROR(VLOOKUP(A14,'Abr. Mär'!$A$9:$AI$45,35,FALSE),"-")</f>
        <v>-</v>
      </c>
      <c r="H14" s="24" t="str">
        <f>IFERROR(VLOOKUP(A14,'Abr. Apr'!$A$9:$AH$45,32,FALSE),"-")</f>
        <v>-</v>
      </c>
      <c r="I14" s="26" t="str">
        <f>IFERROR(VLOOKUP(A14,'Abr. Apr'!$A$9:$AH$45,34,FALSE),"-")</f>
        <v>-</v>
      </c>
      <c r="J14" s="24" t="str">
        <f>IFERROR(VLOOKUP(A14,'Abr. Mai'!$A$9:$AI$45,33,FALSE),"-")</f>
        <v>-</v>
      </c>
      <c r="K14" s="26" t="str">
        <f>IFERROR(VLOOKUP(A14,'Abr. Mai'!$A$9:$AI$45,35,FALSE),"-")</f>
        <v>-</v>
      </c>
      <c r="L14" s="24" t="str">
        <f>IFERROR(VLOOKUP(A14,'Abr. Jun'!$A$9:$AH$45,32,FALSE),"-")</f>
        <v>-</v>
      </c>
      <c r="M14" s="26" t="str">
        <f>IFERROR(VLOOKUP(A14,'Abr. Jun'!$A$9:$AH$45,34,FALSE),"-")</f>
        <v>-</v>
      </c>
      <c r="N14" s="24" t="str">
        <f>IFERROR(VLOOKUP(A14,'Abr. Jul'!$A$9:$AI$45,33,FALSE),"-")</f>
        <v>-</v>
      </c>
      <c r="O14" s="26" t="str">
        <f>IFERROR(VLOOKUP(A14,'Abr. Jul'!$A$9:$AI$45,35,FALSE),"-")</f>
        <v>-</v>
      </c>
      <c r="P14" s="24" t="str">
        <f>IFERROR(VLOOKUP(A14,'Abr. Aug'!$A$9:$AI$45,33,FALSE),"-")</f>
        <v>-</v>
      </c>
      <c r="Q14" s="26" t="str">
        <f>IFERROR(VLOOKUP(A14,'Abr. Aug'!$A$9:$AI$45,35,FALSE),"-")</f>
        <v>-</v>
      </c>
      <c r="R14" s="24" t="str">
        <f>IFERROR(VLOOKUP(A14,'Abr. Sep'!$A$9:$AH$45,32,FALSE),"-")</f>
        <v>-</v>
      </c>
      <c r="S14" s="26" t="str">
        <f>IFERROR(VLOOKUP(A14,'Abr. Sep'!$A$9:$AH$45,34,FALSE),"-")</f>
        <v>-</v>
      </c>
      <c r="T14" s="24" t="str">
        <f>IFERROR(VLOOKUP(A14,'Abr. Okt'!$A$9:$AI$45,33,FALSE),"-")</f>
        <v>-</v>
      </c>
      <c r="U14" s="26" t="str">
        <f>IFERROR(VLOOKUP(A14,'Abr. Okt'!$A$9:$AI$45,35,FALSE),"-")</f>
        <v>-</v>
      </c>
      <c r="V14" s="24" t="str">
        <f>IFERROR(VLOOKUP(A14,'Abr. Nov'!$A$9:$AH$45,32,FALSE),"-")</f>
        <v>-</v>
      </c>
      <c r="W14" s="26" t="str">
        <f>IFERROR(VLOOKUP(A14,'Abr. Nov'!$A$9:$AH$45,34,FALSE),"-")</f>
        <v>-</v>
      </c>
      <c r="X14" s="24" t="str">
        <f>IFERROR(VLOOKUP(A14,'Abr. Dez'!$A$9:$AI$45,33,FALSE),"-")</f>
        <v>-</v>
      </c>
      <c r="Y14" s="26" t="str">
        <f>IFERROR(VLOOKUP(A14,'Abr. Dez'!$A$9:$AI$45,35,FALSE),"-")</f>
        <v>-</v>
      </c>
      <c r="Z14" s="27">
        <f t="shared" si="0"/>
        <v>0</v>
      </c>
      <c r="AA14" s="28">
        <f t="shared" si="1"/>
        <v>0</v>
      </c>
    </row>
    <row r="15" spans="1:27" x14ac:dyDescent="0.25">
      <c r="A15" s="23" t="str">
        <f>'Übersicht Mitarbeitende'!A19</f>
        <v xml:space="preserve"> </v>
      </c>
      <c r="B15" s="24" t="str">
        <f>IFERROR(VLOOKUP(A15,'Abr. Jan'!$A$9:$AI$45,33,FALSE),"-")</f>
        <v>-</v>
      </c>
      <c r="C15" s="25" t="str">
        <f>IFERROR(VLOOKUP(A15,'Abr. Jan'!$A$9:$AI$45,35,FALSE),"-")</f>
        <v>-</v>
      </c>
      <c r="D15" s="24" t="str">
        <f>IFERROR(VLOOKUP(A15,'Abr. Feb'!$A$9:$AG$45,31,FALSE),"-")</f>
        <v>-</v>
      </c>
      <c r="E15" s="26" t="str">
        <f>IFERROR(VLOOKUP(A15,'Abr. Feb'!$A$9:$AG$45,33,FALSE),"-")</f>
        <v>-</v>
      </c>
      <c r="F15" s="24" t="str">
        <f>IFERROR(VLOOKUP(A15,'Abr. Mär'!$A$9:$AI$45,33,FALSE),"-")</f>
        <v>-</v>
      </c>
      <c r="G15" s="26" t="str">
        <f>IFERROR(VLOOKUP(A15,'Abr. Mär'!$A$9:$AI$45,35,FALSE),"-")</f>
        <v>-</v>
      </c>
      <c r="H15" s="24" t="str">
        <f>IFERROR(VLOOKUP(A15,'Abr. Apr'!$A$9:$AH$45,32,FALSE),"-")</f>
        <v>-</v>
      </c>
      <c r="I15" s="26" t="str">
        <f>IFERROR(VLOOKUP(A15,'Abr. Apr'!$A$9:$AH$45,34,FALSE),"-")</f>
        <v>-</v>
      </c>
      <c r="J15" s="24" t="str">
        <f>IFERROR(VLOOKUP(A15,'Abr. Mai'!$A$9:$AI$45,33,FALSE),"-")</f>
        <v>-</v>
      </c>
      <c r="K15" s="26" t="str">
        <f>IFERROR(VLOOKUP(A15,'Abr. Mai'!$A$9:$AI$45,35,FALSE),"-")</f>
        <v>-</v>
      </c>
      <c r="L15" s="24" t="str">
        <f>IFERROR(VLOOKUP(A15,'Abr. Jun'!$A$9:$AH$45,32,FALSE),"-")</f>
        <v>-</v>
      </c>
      <c r="M15" s="26" t="str">
        <f>IFERROR(VLOOKUP(A15,'Abr. Jun'!$A$9:$AH$45,34,FALSE),"-")</f>
        <v>-</v>
      </c>
      <c r="N15" s="24" t="str">
        <f>IFERROR(VLOOKUP(A15,'Abr. Jul'!$A$9:$AI$45,33,FALSE),"-")</f>
        <v>-</v>
      </c>
      <c r="O15" s="26" t="str">
        <f>IFERROR(VLOOKUP(A15,'Abr. Jul'!$A$9:$AI$45,35,FALSE),"-")</f>
        <v>-</v>
      </c>
      <c r="P15" s="24" t="str">
        <f>IFERROR(VLOOKUP(A15,'Abr. Aug'!$A$9:$AI$45,33,FALSE),"-")</f>
        <v>-</v>
      </c>
      <c r="Q15" s="26" t="str">
        <f>IFERROR(VLOOKUP(A15,'Abr. Aug'!$A$9:$AI$45,35,FALSE),"-")</f>
        <v>-</v>
      </c>
      <c r="R15" s="24" t="str">
        <f>IFERROR(VLOOKUP(A15,'Abr. Sep'!$A$9:$AH$45,32,FALSE),"-")</f>
        <v>-</v>
      </c>
      <c r="S15" s="26" t="str">
        <f>IFERROR(VLOOKUP(A15,'Abr. Sep'!$A$9:$AH$45,34,FALSE),"-")</f>
        <v>-</v>
      </c>
      <c r="T15" s="24" t="str">
        <f>IFERROR(VLOOKUP(A15,'Abr. Okt'!$A$9:$AI$45,33,FALSE),"-")</f>
        <v>-</v>
      </c>
      <c r="U15" s="26" t="str">
        <f>IFERROR(VLOOKUP(A15,'Abr. Okt'!$A$9:$AI$45,35,FALSE),"-")</f>
        <v>-</v>
      </c>
      <c r="V15" s="24" t="str">
        <f>IFERROR(VLOOKUP(A15,'Abr. Nov'!$A$9:$AH$45,32,FALSE),"-")</f>
        <v>-</v>
      </c>
      <c r="W15" s="26" t="str">
        <f>IFERROR(VLOOKUP(A15,'Abr. Nov'!$A$9:$AH$45,34,FALSE),"-")</f>
        <v>-</v>
      </c>
      <c r="X15" s="24" t="str">
        <f>IFERROR(VLOOKUP(A15,'Abr. Dez'!$A$9:$AI$45,33,FALSE),"-")</f>
        <v>-</v>
      </c>
      <c r="Y15" s="26" t="str">
        <f>IFERROR(VLOOKUP(A15,'Abr. Dez'!$A$9:$AI$45,35,FALSE),"-")</f>
        <v>-</v>
      </c>
      <c r="Z15" s="27">
        <f t="shared" si="0"/>
        <v>0</v>
      </c>
      <c r="AA15" s="28">
        <f t="shared" si="1"/>
        <v>0</v>
      </c>
    </row>
    <row r="16" spans="1:27" x14ac:dyDescent="0.25">
      <c r="A16" s="23" t="str">
        <f>'Übersicht Mitarbeitende'!A20</f>
        <v xml:space="preserve"> </v>
      </c>
      <c r="B16" s="24" t="str">
        <f>IFERROR(VLOOKUP(A16,'Abr. Jan'!$A$9:$AI$45,33,FALSE),"-")</f>
        <v>-</v>
      </c>
      <c r="C16" s="25" t="str">
        <f>IFERROR(VLOOKUP(A16,'Abr. Jan'!$A$9:$AI$45,35,FALSE),"-")</f>
        <v>-</v>
      </c>
      <c r="D16" s="24" t="str">
        <f>IFERROR(VLOOKUP(A16,'Abr. Feb'!$A$9:$AG$45,31,FALSE),"-")</f>
        <v>-</v>
      </c>
      <c r="E16" s="26" t="str">
        <f>IFERROR(VLOOKUP(A16,'Abr. Feb'!$A$9:$AG$45,33,FALSE),"-")</f>
        <v>-</v>
      </c>
      <c r="F16" s="24" t="str">
        <f>IFERROR(VLOOKUP(A16,'Abr. Mär'!$A$9:$AI$45,33,FALSE),"-")</f>
        <v>-</v>
      </c>
      <c r="G16" s="26" t="str">
        <f>IFERROR(VLOOKUP(A16,'Abr. Mär'!$A$9:$AI$45,35,FALSE),"-")</f>
        <v>-</v>
      </c>
      <c r="H16" s="24" t="str">
        <f>IFERROR(VLOOKUP(A16,'Abr. Apr'!$A$9:$AH$45,32,FALSE),"-")</f>
        <v>-</v>
      </c>
      <c r="I16" s="26" t="str">
        <f>IFERROR(VLOOKUP(A16,'Abr. Apr'!$A$9:$AH$45,34,FALSE),"-")</f>
        <v>-</v>
      </c>
      <c r="J16" s="24" t="str">
        <f>IFERROR(VLOOKUP(A16,'Abr. Mai'!$A$9:$AI$45,33,FALSE),"-")</f>
        <v>-</v>
      </c>
      <c r="K16" s="26" t="str">
        <f>IFERROR(VLOOKUP(A16,'Abr. Mai'!$A$9:$AI$45,35,FALSE),"-")</f>
        <v>-</v>
      </c>
      <c r="L16" s="24" t="str">
        <f>IFERROR(VLOOKUP(A16,'Abr. Jun'!$A$9:$AH$45,32,FALSE),"-")</f>
        <v>-</v>
      </c>
      <c r="M16" s="26" t="str">
        <f>IFERROR(VLOOKUP(A16,'Abr. Jun'!$A$9:$AH$45,34,FALSE),"-")</f>
        <v>-</v>
      </c>
      <c r="N16" s="24" t="str">
        <f>IFERROR(VLOOKUP(A16,'Abr. Jul'!$A$9:$AI$45,33,FALSE),"-")</f>
        <v>-</v>
      </c>
      <c r="O16" s="26" t="str">
        <f>IFERROR(VLOOKUP(A16,'Abr. Jul'!$A$9:$AI$45,35,FALSE),"-")</f>
        <v>-</v>
      </c>
      <c r="P16" s="24" t="str">
        <f>IFERROR(VLOOKUP(A16,'Abr. Aug'!$A$9:$AI$45,33,FALSE),"-")</f>
        <v>-</v>
      </c>
      <c r="Q16" s="26" t="str">
        <f>IFERROR(VLOOKUP(A16,'Abr. Aug'!$A$9:$AI$45,35,FALSE),"-")</f>
        <v>-</v>
      </c>
      <c r="R16" s="24" t="str">
        <f>IFERROR(VLOOKUP(A16,'Abr. Sep'!$A$9:$AH$45,32,FALSE),"-")</f>
        <v>-</v>
      </c>
      <c r="S16" s="26" t="str">
        <f>IFERROR(VLOOKUP(A16,'Abr. Sep'!$A$9:$AH$45,34,FALSE),"-")</f>
        <v>-</v>
      </c>
      <c r="T16" s="24" t="str">
        <f>IFERROR(VLOOKUP(A16,'Abr. Okt'!$A$9:$AI$45,33,FALSE),"-")</f>
        <v>-</v>
      </c>
      <c r="U16" s="26" t="str">
        <f>IFERROR(VLOOKUP(A16,'Abr. Okt'!$A$9:$AI$45,35,FALSE),"-")</f>
        <v>-</v>
      </c>
      <c r="V16" s="24" t="str">
        <f>IFERROR(VLOOKUP(A16,'Abr. Nov'!$A$9:$AH$45,32,FALSE),"-")</f>
        <v>-</v>
      </c>
      <c r="W16" s="26" t="str">
        <f>IFERROR(VLOOKUP(A16,'Abr. Nov'!$A$9:$AH$45,34,FALSE),"-")</f>
        <v>-</v>
      </c>
      <c r="X16" s="24" t="str">
        <f>IFERROR(VLOOKUP(A16,'Abr. Dez'!$A$9:$AI$45,33,FALSE),"-")</f>
        <v>-</v>
      </c>
      <c r="Y16" s="26" t="str">
        <f>IFERROR(VLOOKUP(A16,'Abr. Dez'!$A$9:$AI$45,35,FALSE),"-")</f>
        <v>-</v>
      </c>
      <c r="Z16" s="27">
        <f t="shared" si="0"/>
        <v>0</v>
      </c>
      <c r="AA16" s="28">
        <f t="shared" si="1"/>
        <v>0</v>
      </c>
    </row>
    <row r="17" spans="1:27" x14ac:dyDescent="0.25">
      <c r="A17" s="23" t="str">
        <f>'Übersicht Mitarbeitende'!A21</f>
        <v xml:space="preserve"> </v>
      </c>
      <c r="B17" s="24" t="str">
        <f>IFERROR(VLOOKUP(A17,'Abr. Jan'!$A$9:$AI$45,33,FALSE),"-")</f>
        <v>-</v>
      </c>
      <c r="C17" s="25" t="str">
        <f>IFERROR(VLOOKUP(A17,'Abr. Jan'!$A$9:$AI$45,35,FALSE),"-")</f>
        <v>-</v>
      </c>
      <c r="D17" s="24" t="str">
        <f>IFERROR(VLOOKUP(A17,'Abr. Feb'!$A$9:$AG$45,31,FALSE),"-")</f>
        <v>-</v>
      </c>
      <c r="E17" s="26" t="str">
        <f>IFERROR(VLOOKUP(A17,'Abr. Feb'!$A$9:$AG$45,33,FALSE),"-")</f>
        <v>-</v>
      </c>
      <c r="F17" s="24" t="str">
        <f>IFERROR(VLOOKUP(A17,'Abr. Mär'!$A$9:$AI$45,33,FALSE),"-")</f>
        <v>-</v>
      </c>
      <c r="G17" s="26" t="str">
        <f>IFERROR(VLOOKUP(A17,'Abr. Mär'!$A$9:$AI$45,35,FALSE),"-")</f>
        <v>-</v>
      </c>
      <c r="H17" s="24" t="str">
        <f>IFERROR(VLOOKUP(A17,'Abr. Apr'!$A$9:$AH$45,32,FALSE),"-")</f>
        <v>-</v>
      </c>
      <c r="I17" s="26" t="str">
        <f>IFERROR(VLOOKUP(A17,'Abr. Apr'!$A$9:$AH$45,34,FALSE),"-")</f>
        <v>-</v>
      </c>
      <c r="J17" s="24" t="str">
        <f>IFERROR(VLOOKUP(A17,'Abr. Mai'!$A$9:$AI$45,33,FALSE),"-")</f>
        <v>-</v>
      </c>
      <c r="K17" s="26" t="str">
        <f>IFERROR(VLOOKUP(A17,'Abr. Mai'!$A$9:$AI$45,35,FALSE),"-")</f>
        <v>-</v>
      </c>
      <c r="L17" s="24" t="str">
        <f>IFERROR(VLOOKUP(A17,'Abr. Jun'!$A$9:$AH$45,32,FALSE),"-")</f>
        <v>-</v>
      </c>
      <c r="M17" s="26" t="str">
        <f>IFERROR(VLOOKUP(A17,'Abr. Jun'!$A$9:$AH$45,34,FALSE),"-")</f>
        <v>-</v>
      </c>
      <c r="N17" s="24" t="str">
        <f>IFERROR(VLOOKUP(A17,'Abr. Jul'!$A$9:$AI$45,33,FALSE),"-")</f>
        <v>-</v>
      </c>
      <c r="O17" s="26" t="str">
        <f>IFERROR(VLOOKUP(A17,'Abr. Jul'!$A$9:$AI$45,35,FALSE),"-")</f>
        <v>-</v>
      </c>
      <c r="P17" s="24" t="str">
        <f>IFERROR(VLOOKUP(A17,'Abr. Aug'!$A$9:$AI$45,33,FALSE),"-")</f>
        <v>-</v>
      </c>
      <c r="Q17" s="26" t="str">
        <f>IFERROR(VLOOKUP(A17,'Abr. Aug'!$A$9:$AI$45,35,FALSE),"-")</f>
        <v>-</v>
      </c>
      <c r="R17" s="24" t="str">
        <f>IFERROR(VLOOKUP(A17,'Abr. Sep'!$A$9:$AH$45,32,FALSE),"-")</f>
        <v>-</v>
      </c>
      <c r="S17" s="26" t="str">
        <f>IFERROR(VLOOKUP(A17,'Abr. Sep'!$A$9:$AH$45,34,FALSE),"-")</f>
        <v>-</v>
      </c>
      <c r="T17" s="24" t="str">
        <f>IFERROR(VLOOKUP(A17,'Abr. Okt'!$A$9:$AI$45,33,FALSE),"-")</f>
        <v>-</v>
      </c>
      <c r="U17" s="26" t="str">
        <f>IFERROR(VLOOKUP(A17,'Abr. Okt'!$A$9:$AI$45,35,FALSE),"-")</f>
        <v>-</v>
      </c>
      <c r="V17" s="24" t="str">
        <f>IFERROR(VLOOKUP(A17,'Abr. Nov'!$A$9:$AH$45,32,FALSE),"-")</f>
        <v>-</v>
      </c>
      <c r="W17" s="26" t="str">
        <f>IFERROR(VLOOKUP(A17,'Abr. Nov'!$A$9:$AH$45,34,FALSE),"-")</f>
        <v>-</v>
      </c>
      <c r="X17" s="24" t="str">
        <f>IFERROR(VLOOKUP(A17,'Abr. Dez'!$A$9:$AI$45,33,FALSE),"-")</f>
        <v>-</v>
      </c>
      <c r="Y17" s="26" t="str">
        <f>IFERROR(VLOOKUP(A17,'Abr. Dez'!$A$9:$AI$45,35,FALSE),"-")</f>
        <v>-</v>
      </c>
      <c r="Z17" s="27">
        <f t="shared" si="0"/>
        <v>0</v>
      </c>
      <c r="AA17" s="28">
        <f t="shared" si="1"/>
        <v>0</v>
      </c>
    </row>
    <row r="18" spans="1:27" x14ac:dyDescent="0.25">
      <c r="A18" s="23" t="str">
        <f>'Übersicht Mitarbeitende'!A22</f>
        <v xml:space="preserve"> </v>
      </c>
      <c r="B18" s="24" t="str">
        <f>IFERROR(VLOOKUP(A18,'Abr. Jan'!$A$9:$AI$45,33,FALSE),"-")</f>
        <v>-</v>
      </c>
      <c r="C18" s="25" t="str">
        <f>IFERROR(VLOOKUP(A18,'Abr. Jan'!$A$9:$AI$45,35,FALSE),"-")</f>
        <v>-</v>
      </c>
      <c r="D18" s="24" t="str">
        <f>IFERROR(VLOOKUP(A18,'Abr. Feb'!$A$9:$AG$45,31,FALSE),"-")</f>
        <v>-</v>
      </c>
      <c r="E18" s="26" t="str">
        <f>IFERROR(VLOOKUP(A18,'Abr. Feb'!$A$9:$AG$45,33,FALSE),"-")</f>
        <v>-</v>
      </c>
      <c r="F18" s="24" t="str">
        <f>IFERROR(VLOOKUP(A18,'Abr. Mär'!$A$9:$AI$45,33,FALSE),"-")</f>
        <v>-</v>
      </c>
      <c r="G18" s="26" t="str">
        <f>IFERROR(VLOOKUP(A18,'Abr. Mär'!$A$9:$AI$45,35,FALSE),"-")</f>
        <v>-</v>
      </c>
      <c r="H18" s="24" t="str">
        <f>IFERROR(VLOOKUP(A18,'Abr. Apr'!$A$9:$AH$45,32,FALSE),"-")</f>
        <v>-</v>
      </c>
      <c r="I18" s="26" t="str">
        <f>IFERROR(VLOOKUP(A18,'Abr. Apr'!$A$9:$AH$45,34,FALSE),"-")</f>
        <v>-</v>
      </c>
      <c r="J18" s="24" t="str">
        <f>IFERROR(VLOOKUP(A18,'Abr. Mai'!$A$9:$AI$45,33,FALSE),"-")</f>
        <v>-</v>
      </c>
      <c r="K18" s="26" t="str">
        <f>IFERROR(VLOOKUP(A18,'Abr. Mai'!$A$9:$AI$45,35,FALSE),"-")</f>
        <v>-</v>
      </c>
      <c r="L18" s="24" t="str">
        <f>IFERROR(VLOOKUP(A18,'Abr. Jun'!$A$9:$AH$45,32,FALSE),"-")</f>
        <v>-</v>
      </c>
      <c r="M18" s="26" t="str">
        <f>IFERROR(VLOOKUP(A18,'Abr. Jun'!$A$9:$AH$45,34,FALSE),"-")</f>
        <v>-</v>
      </c>
      <c r="N18" s="24" t="str">
        <f>IFERROR(VLOOKUP(A18,'Abr. Jul'!$A$9:$AI$45,33,FALSE),"-")</f>
        <v>-</v>
      </c>
      <c r="O18" s="26" t="str">
        <f>IFERROR(VLOOKUP(A18,'Abr. Jul'!$A$9:$AI$45,35,FALSE),"-")</f>
        <v>-</v>
      </c>
      <c r="P18" s="24" t="str">
        <f>IFERROR(VLOOKUP(A18,'Abr. Aug'!$A$9:$AI$45,33,FALSE),"-")</f>
        <v>-</v>
      </c>
      <c r="Q18" s="26" t="str">
        <f>IFERROR(VLOOKUP(A18,'Abr. Aug'!$A$9:$AI$45,35,FALSE),"-")</f>
        <v>-</v>
      </c>
      <c r="R18" s="24" t="str">
        <f>IFERROR(VLOOKUP(A18,'Abr. Sep'!$A$9:$AH$45,32,FALSE),"-")</f>
        <v>-</v>
      </c>
      <c r="S18" s="26" t="str">
        <f>IFERROR(VLOOKUP(A18,'Abr. Sep'!$A$9:$AH$45,34,FALSE),"-")</f>
        <v>-</v>
      </c>
      <c r="T18" s="24" t="str">
        <f>IFERROR(VLOOKUP(A18,'Abr. Okt'!$A$9:$AI$45,33,FALSE),"-")</f>
        <v>-</v>
      </c>
      <c r="U18" s="26" t="str">
        <f>IFERROR(VLOOKUP(A18,'Abr. Okt'!$A$9:$AI$45,35,FALSE),"-")</f>
        <v>-</v>
      </c>
      <c r="V18" s="24" t="str">
        <f>IFERROR(VLOOKUP(A18,'Abr. Nov'!$A$9:$AH$45,32,FALSE),"-")</f>
        <v>-</v>
      </c>
      <c r="W18" s="26" t="str">
        <f>IFERROR(VLOOKUP(A18,'Abr. Nov'!$A$9:$AH$45,34,FALSE),"-")</f>
        <v>-</v>
      </c>
      <c r="X18" s="24" t="str">
        <f>IFERROR(VLOOKUP(A18,'Abr. Dez'!$A$9:$AI$45,33,FALSE),"-")</f>
        <v>-</v>
      </c>
      <c r="Y18" s="26" t="str">
        <f>IFERROR(VLOOKUP(A18,'Abr. Dez'!$A$9:$AI$45,35,FALSE),"-")</f>
        <v>-</v>
      </c>
      <c r="Z18" s="27">
        <f t="shared" si="0"/>
        <v>0</v>
      </c>
      <c r="AA18" s="28">
        <f t="shared" si="1"/>
        <v>0</v>
      </c>
    </row>
    <row r="19" spans="1:27" x14ac:dyDescent="0.25">
      <c r="A19" s="23" t="str">
        <f>'Übersicht Mitarbeitende'!A23</f>
        <v xml:space="preserve"> </v>
      </c>
      <c r="B19" s="24" t="str">
        <f>IFERROR(VLOOKUP(A19,'Abr. Jan'!$A$9:$AI$45,33,FALSE),"-")</f>
        <v>-</v>
      </c>
      <c r="C19" s="25" t="str">
        <f>IFERROR(VLOOKUP(A19,'Abr. Jan'!$A$9:$AI$45,35,FALSE),"-")</f>
        <v>-</v>
      </c>
      <c r="D19" s="24" t="str">
        <f>IFERROR(VLOOKUP(A19,'Abr. Feb'!$A$9:$AG$45,31,FALSE),"-")</f>
        <v>-</v>
      </c>
      <c r="E19" s="26" t="str">
        <f>IFERROR(VLOOKUP(A19,'Abr. Feb'!$A$9:$AG$45,33,FALSE),"-")</f>
        <v>-</v>
      </c>
      <c r="F19" s="24" t="str">
        <f>IFERROR(VLOOKUP(A19,'Abr. Mär'!$A$9:$AI$45,33,FALSE),"-")</f>
        <v>-</v>
      </c>
      <c r="G19" s="26" t="str">
        <f>IFERROR(VLOOKUP(A19,'Abr. Mär'!$A$9:$AI$45,35,FALSE),"-")</f>
        <v>-</v>
      </c>
      <c r="H19" s="24" t="str">
        <f>IFERROR(VLOOKUP(A19,'Abr. Apr'!$A$9:$AH$45,32,FALSE),"-")</f>
        <v>-</v>
      </c>
      <c r="I19" s="26" t="str">
        <f>IFERROR(VLOOKUP(A19,'Abr. Apr'!$A$9:$AH$45,34,FALSE),"-")</f>
        <v>-</v>
      </c>
      <c r="J19" s="24" t="str">
        <f>IFERROR(VLOOKUP(A19,'Abr. Mai'!$A$9:$AI$45,33,FALSE),"-")</f>
        <v>-</v>
      </c>
      <c r="K19" s="26" t="str">
        <f>IFERROR(VLOOKUP(A19,'Abr. Mai'!$A$9:$AI$45,35,FALSE),"-")</f>
        <v>-</v>
      </c>
      <c r="L19" s="24" t="str">
        <f>IFERROR(VLOOKUP(A19,'Abr. Jun'!$A$9:$AH$45,32,FALSE),"-")</f>
        <v>-</v>
      </c>
      <c r="M19" s="26" t="str">
        <f>IFERROR(VLOOKUP(A19,'Abr. Jun'!$A$9:$AH$45,34,FALSE),"-")</f>
        <v>-</v>
      </c>
      <c r="N19" s="24" t="str">
        <f>IFERROR(VLOOKUP(A19,'Abr. Jul'!$A$9:$AI$45,33,FALSE),"-")</f>
        <v>-</v>
      </c>
      <c r="O19" s="26" t="str">
        <f>IFERROR(VLOOKUP(A19,'Abr. Jul'!$A$9:$AI$45,35,FALSE),"-")</f>
        <v>-</v>
      </c>
      <c r="P19" s="24" t="str">
        <f>IFERROR(VLOOKUP(A19,'Abr. Aug'!$A$9:$AI$45,33,FALSE),"-")</f>
        <v>-</v>
      </c>
      <c r="Q19" s="26" t="str">
        <f>IFERROR(VLOOKUP(A19,'Abr. Aug'!$A$9:$AI$45,35,FALSE),"-")</f>
        <v>-</v>
      </c>
      <c r="R19" s="24" t="str">
        <f>IFERROR(VLOOKUP(A19,'Abr. Sep'!$A$9:$AH$45,32,FALSE),"-")</f>
        <v>-</v>
      </c>
      <c r="S19" s="26" t="str">
        <f>IFERROR(VLOOKUP(A19,'Abr. Sep'!$A$9:$AH$45,34,FALSE),"-")</f>
        <v>-</v>
      </c>
      <c r="T19" s="24" t="str">
        <f>IFERROR(VLOOKUP(A19,'Abr. Okt'!$A$9:$AI$45,33,FALSE),"-")</f>
        <v>-</v>
      </c>
      <c r="U19" s="26" t="str">
        <f>IFERROR(VLOOKUP(A19,'Abr. Okt'!$A$9:$AI$45,35,FALSE),"-")</f>
        <v>-</v>
      </c>
      <c r="V19" s="24" t="str">
        <f>IFERROR(VLOOKUP(A19,'Abr. Nov'!$A$9:$AH$45,32,FALSE),"-")</f>
        <v>-</v>
      </c>
      <c r="W19" s="26" t="str">
        <f>IFERROR(VLOOKUP(A19,'Abr. Nov'!$A$9:$AH$45,34,FALSE),"-")</f>
        <v>-</v>
      </c>
      <c r="X19" s="24" t="str">
        <f>IFERROR(VLOOKUP(A19,'Abr. Dez'!$A$9:$AI$45,33,FALSE),"-")</f>
        <v>-</v>
      </c>
      <c r="Y19" s="26" t="str">
        <f>IFERROR(VLOOKUP(A19,'Abr. Dez'!$A$9:$AI$45,35,FALSE),"-")</f>
        <v>-</v>
      </c>
      <c r="Z19" s="27">
        <f t="shared" si="0"/>
        <v>0</v>
      </c>
      <c r="AA19" s="28">
        <f t="shared" si="1"/>
        <v>0</v>
      </c>
    </row>
    <row r="20" spans="1:27" x14ac:dyDescent="0.25">
      <c r="A20" s="23" t="str">
        <f>'Übersicht Mitarbeitende'!A24</f>
        <v xml:space="preserve"> </v>
      </c>
      <c r="B20" s="24" t="str">
        <f>IFERROR(VLOOKUP(A20,'Abr. Jan'!$A$9:$AI$45,33,FALSE),"-")</f>
        <v>-</v>
      </c>
      <c r="C20" s="25" t="str">
        <f>IFERROR(VLOOKUP(A20,'Abr. Jan'!$A$9:$AI$45,35,FALSE),"-")</f>
        <v>-</v>
      </c>
      <c r="D20" s="24" t="str">
        <f>IFERROR(VLOOKUP(A20,'Abr. Feb'!$A$9:$AG$45,31,FALSE),"-")</f>
        <v>-</v>
      </c>
      <c r="E20" s="26" t="str">
        <f>IFERROR(VLOOKUP(A20,'Abr. Feb'!$A$9:$AG$45,33,FALSE),"-")</f>
        <v>-</v>
      </c>
      <c r="F20" s="24" t="str">
        <f>IFERROR(VLOOKUP(A20,'Abr. Mär'!$A$9:$AI$45,33,FALSE),"-")</f>
        <v>-</v>
      </c>
      <c r="G20" s="26" t="str">
        <f>IFERROR(VLOOKUP(A20,'Abr. Mär'!$A$9:$AI$45,35,FALSE),"-")</f>
        <v>-</v>
      </c>
      <c r="H20" s="24" t="str">
        <f>IFERROR(VLOOKUP(A20,'Abr. Apr'!$A$9:$AH$45,32,FALSE),"-")</f>
        <v>-</v>
      </c>
      <c r="I20" s="26" t="str">
        <f>IFERROR(VLOOKUP(A20,'Abr. Apr'!$A$9:$AH$45,34,FALSE),"-")</f>
        <v>-</v>
      </c>
      <c r="J20" s="24" t="str">
        <f>IFERROR(VLOOKUP(A20,'Abr. Mai'!$A$9:$AI$45,33,FALSE),"-")</f>
        <v>-</v>
      </c>
      <c r="K20" s="26" t="str">
        <f>IFERROR(VLOOKUP(A20,'Abr. Mai'!$A$9:$AI$45,35,FALSE),"-")</f>
        <v>-</v>
      </c>
      <c r="L20" s="24" t="str">
        <f>IFERROR(VLOOKUP(A20,'Abr. Jun'!$A$9:$AH$45,32,FALSE),"-")</f>
        <v>-</v>
      </c>
      <c r="M20" s="26" t="str">
        <f>IFERROR(VLOOKUP(A20,'Abr. Jun'!$A$9:$AH$45,34,FALSE),"-")</f>
        <v>-</v>
      </c>
      <c r="N20" s="24" t="str">
        <f>IFERROR(VLOOKUP(A20,'Abr. Jul'!$A$9:$AI$45,33,FALSE),"-")</f>
        <v>-</v>
      </c>
      <c r="O20" s="26" t="str">
        <f>IFERROR(VLOOKUP(A20,'Abr. Jul'!$A$9:$AI$45,35,FALSE),"-")</f>
        <v>-</v>
      </c>
      <c r="P20" s="24" t="str">
        <f>IFERROR(VLOOKUP(A20,'Abr. Aug'!$A$9:$AI$45,33,FALSE),"-")</f>
        <v>-</v>
      </c>
      <c r="Q20" s="26" t="str">
        <f>IFERROR(VLOOKUP(A20,'Abr. Aug'!$A$9:$AI$45,35,FALSE),"-")</f>
        <v>-</v>
      </c>
      <c r="R20" s="24" t="str">
        <f>IFERROR(VLOOKUP(A20,'Abr. Sep'!$A$9:$AH$45,32,FALSE),"-")</f>
        <v>-</v>
      </c>
      <c r="S20" s="26" t="str">
        <f>IFERROR(VLOOKUP(A20,'Abr. Sep'!$A$9:$AH$45,34,FALSE),"-")</f>
        <v>-</v>
      </c>
      <c r="T20" s="24" t="str">
        <f>IFERROR(VLOOKUP(A20,'Abr. Okt'!$A$9:$AI$45,33,FALSE),"-")</f>
        <v>-</v>
      </c>
      <c r="U20" s="26" t="str">
        <f>IFERROR(VLOOKUP(A20,'Abr. Okt'!$A$9:$AI$45,35,FALSE),"-")</f>
        <v>-</v>
      </c>
      <c r="V20" s="24" t="str">
        <f>IFERROR(VLOOKUP(A20,'Abr. Nov'!$A$9:$AH$45,32,FALSE),"-")</f>
        <v>-</v>
      </c>
      <c r="W20" s="26" t="str">
        <f>IFERROR(VLOOKUP(A20,'Abr. Nov'!$A$9:$AH$45,34,FALSE),"-")</f>
        <v>-</v>
      </c>
      <c r="X20" s="24" t="str">
        <f>IFERROR(VLOOKUP(A20,'Abr. Dez'!$A$9:$AI$45,33,FALSE),"-")</f>
        <v>-</v>
      </c>
      <c r="Y20" s="26" t="str">
        <f>IFERROR(VLOOKUP(A20,'Abr. Dez'!$A$9:$AI$45,35,FALSE),"-")</f>
        <v>-</v>
      </c>
      <c r="Z20" s="27">
        <f t="shared" si="0"/>
        <v>0</v>
      </c>
      <c r="AA20" s="28">
        <f t="shared" si="1"/>
        <v>0</v>
      </c>
    </row>
    <row r="21" spans="1:27" x14ac:dyDescent="0.25">
      <c r="A21" s="23" t="str">
        <f>'Übersicht Mitarbeitende'!A25</f>
        <v xml:space="preserve"> </v>
      </c>
      <c r="B21" s="24" t="str">
        <f>IFERROR(VLOOKUP(A21,'Abr. Jan'!$A$9:$AI$45,33,FALSE),"-")</f>
        <v>-</v>
      </c>
      <c r="C21" s="25" t="str">
        <f>IFERROR(VLOOKUP(A21,'Abr. Jan'!$A$9:$AI$45,35,FALSE),"-")</f>
        <v>-</v>
      </c>
      <c r="D21" s="24" t="str">
        <f>IFERROR(VLOOKUP(A21,'Abr. Feb'!$A$9:$AG$45,31,FALSE),"-")</f>
        <v>-</v>
      </c>
      <c r="E21" s="26" t="str">
        <f>IFERROR(VLOOKUP(A21,'Abr. Feb'!$A$9:$AG$45,33,FALSE),"-")</f>
        <v>-</v>
      </c>
      <c r="F21" s="24" t="str">
        <f>IFERROR(VLOOKUP(A21,'Abr. Mär'!$A$9:$AI$45,33,FALSE),"-")</f>
        <v>-</v>
      </c>
      <c r="G21" s="26" t="str">
        <f>IFERROR(VLOOKUP(A21,'Abr. Mär'!$A$9:$AI$45,35,FALSE),"-")</f>
        <v>-</v>
      </c>
      <c r="H21" s="24" t="str">
        <f>IFERROR(VLOOKUP(A21,'Abr. Apr'!$A$9:$AH$45,32,FALSE),"-")</f>
        <v>-</v>
      </c>
      <c r="I21" s="26" t="str">
        <f>IFERROR(VLOOKUP(A21,'Abr. Apr'!$A$9:$AH$45,34,FALSE),"-")</f>
        <v>-</v>
      </c>
      <c r="J21" s="24" t="str">
        <f>IFERROR(VLOOKUP(A21,'Abr. Mai'!$A$9:$AI$45,33,FALSE),"-")</f>
        <v>-</v>
      </c>
      <c r="K21" s="26" t="str">
        <f>IFERROR(VLOOKUP(A21,'Abr. Mai'!$A$9:$AI$45,35,FALSE),"-")</f>
        <v>-</v>
      </c>
      <c r="L21" s="24" t="str">
        <f>IFERROR(VLOOKUP(A21,'Abr. Jun'!$A$9:$AH$45,32,FALSE),"-")</f>
        <v>-</v>
      </c>
      <c r="M21" s="26" t="str">
        <f>IFERROR(VLOOKUP(A21,'Abr. Jun'!$A$9:$AH$45,34,FALSE),"-")</f>
        <v>-</v>
      </c>
      <c r="N21" s="24" t="str">
        <f>IFERROR(VLOOKUP(A21,'Abr. Jul'!$A$9:$AI$45,33,FALSE),"-")</f>
        <v>-</v>
      </c>
      <c r="O21" s="26" t="str">
        <f>IFERROR(VLOOKUP(A21,'Abr. Jul'!$A$9:$AI$45,35,FALSE),"-")</f>
        <v>-</v>
      </c>
      <c r="P21" s="24" t="str">
        <f>IFERROR(VLOOKUP(A21,'Abr. Aug'!$A$9:$AI$45,33,FALSE),"-")</f>
        <v>-</v>
      </c>
      <c r="Q21" s="26" t="str">
        <f>IFERROR(VLOOKUP(A21,'Abr. Aug'!$A$9:$AI$45,35,FALSE),"-")</f>
        <v>-</v>
      </c>
      <c r="R21" s="24" t="str">
        <f>IFERROR(VLOOKUP(A21,'Abr. Sep'!$A$9:$AH$45,32,FALSE),"-")</f>
        <v>-</v>
      </c>
      <c r="S21" s="26" t="str">
        <f>IFERROR(VLOOKUP(A21,'Abr. Sep'!$A$9:$AH$45,34,FALSE),"-")</f>
        <v>-</v>
      </c>
      <c r="T21" s="24" t="str">
        <f>IFERROR(VLOOKUP(A21,'Abr. Okt'!$A$9:$AI$45,33,FALSE),"-")</f>
        <v>-</v>
      </c>
      <c r="U21" s="26" t="str">
        <f>IFERROR(VLOOKUP(A21,'Abr. Okt'!$A$9:$AI$45,35,FALSE),"-")</f>
        <v>-</v>
      </c>
      <c r="V21" s="24" t="str">
        <f>IFERROR(VLOOKUP(A21,'Abr. Nov'!$A$9:$AH$45,32,FALSE),"-")</f>
        <v>-</v>
      </c>
      <c r="W21" s="26" t="str">
        <f>IFERROR(VLOOKUP(A21,'Abr. Nov'!$A$9:$AH$45,34,FALSE),"-")</f>
        <v>-</v>
      </c>
      <c r="X21" s="24" t="str">
        <f>IFERROR(VLOOKUP(A21,'Abr. Dez'!$A$9:$AI$45,33,FALSE),"-")</f>
        <v>-</v>
      </c>
      <c r="Y21" s="26" t="str">
        <f>IFERROR(VLOOKUP(A21,'Abr. Dez'!$A$9:$AI$45,35,FALSE),"-")</f>
        <v>-</v>
      </c>
      <c r="Z21" s="27">
        <f t="shared" si="0"/>
        <v>0</v>
      </c>
      <c r="AA21" s="28">
        <f t="shared" si="1"/>
        <v>0</v>
      </c>
    </row>
    <row r="22" spans="1:27" x14ac:dyDescent="0.25">
      <c r="A22" s="23" t="str">
        <f>'Übersicht Mitarbeitende'!A26</f>
        <v xml:space="preserve"> </v>
      </c>
      <c r="B22" s="24" t="str">
        <f>IFERROR(VLOOKUP(A22,'Abr. Jan'!$A$9:$AI$45,33,FALSE),"-")</f>
        <v>-</v>
      </c>
      <c r="C22" s="25" t="str">
        <f>IFERROR(VLOOKUP(A22,'Abr. Jan'!$A$9:$AI$45,35,FALSE),"-")</f>
        <v>-</v>
      </c>
      <c r="D22" s="24" t="str">
        <f>IFERROR(VLOOKUP(A22,'Abr. Feb'!$A$9:$AG$45,31,FALSE),"-")</f>
        <v>-</v>
      </c>
      <c r="E22" s="26" t="str">
        <f>IFERROR(VLOOKUP(A22,'Abr. Feb'!$A$9:$AG$45,33,FALSE),"-")</f>
        <v>-</v>
      </c>
      <c r="F22" s="24" t="str">
        <f>IFERROR(VLOOKUP(A22,'Abr. Mär'!$A$9:$AI$45,33,FALSE),"-")</f>
        <v>-</v>
      </c>
      <c r="G22" s="26" t="str">
        <f>IFERROR(VLOOKUP(A22,'Abr. Mär'!$A$9:$AI$45,35,FALSE),"-")</f>
        <v>-</v>
      </c>
      <c r="H22" s="24" t="str">
        <f>IFERROR(VLOOKUP(A22,'Abr. Apr'!$A$9:$AH$45,32,FALSE),"-")</f>
        <v>-</v>
      </c>
      <c r="I22" s="26" t="str">
        <f>IFERROR(VLOOKUP(A22,'Abr. Apr'!$A$9:$AH$45,34,FALSE),"-")</f>
        <v>-</v>
      </c>
      <c r="J22" s="24" t="str">
        <f>IFERROR(VLOOKUP(A22,'Abr. Mai'!$A$9:$AI$45,33,FALSE),"-")</f>
        <v>-</v>
      </c>
      <c r="K22" s="26" t="str">
        <f>IFERROR(VLOOKUP(A22,'Abr. Mai'!$A$9:$AI$45,35,FALSE),"-")</f>
        <v>-</v>
      </c>
      <c r="L22" s="24" t="str">
        <f>IFERROR(VLOOKUP(A22,'Abr. Jun'!$A$9:$AH$45,32,FALSE),"-")</f>
        <v>-</v>
      </c>
      <c r="M22" s="26" t="str">
        <f>IFERROR(VLOOKUP(A22,'Abr. Jun'!$A$9:$AH$45,34,FALSE),"-")</f>
        <v>-</v>
      </c>
      <c r="N22" s="24" t="str">
        <f>IFERROR(VLOOKUP(A22,'Abr. Jul'!$A$9:$AI$45,33,FALSE),"-")</f>
        <v>-</v>
      </c>
      <c r="O22" s="26" t="str">
        <f>IFERROR(VLOOKUP(A22,'Abr. Jul'!$A$9:$AI$45,35,FALSE),"-")</f>
        <v>-</v>
      </c>
      <c r="P22" s="24" t="str">
        <f>IFERROR(VLOOKUP(A22,'Abr. Aug'!$A$9:$AI$45,33,FALSE),"-")</f>
        <v>-</v>
      </c>
      <c r="Q22" s="26" t="str">
        <f>IFERROR(VLOOKUP(A22,'Abr. Aug'!$A$9:$AI$45,35,FALSE),"-")</f>
        <v>-</v>
      </c>
      <c r="R22" s="24" t="str">
        <f>IFERROR(VLOOKUP(A22,'Abr. Sep'!$A$9:$AH$45,32,FALSE),"-")</f>
        <v>-</v>
      </c>
      <c r="S22" s="26" t="str">
        <f>IFERROR(VLOOKUP(A22,'Abr. Sep'!$A$9:$AH$45,34,FALSE),"-")</f>
        <v>-</v>
      </c>
      <c r="T22" s="24" t="str">
        <f>IFERROR(VLOOKUP(A22,'Abr. Okt'!$A$9:$AI$45,33,FALSE),"-")</f>
        <v>-</v>
      </c>
      <c r="U22" s="26" t="str">
        <f>IFERROR(VLOOKUP(A22,'Abr. Okt'!$A$9:$AI$45,35,FALSE),"-")</f>
        <v>-</v>
      </c>
      <c r="V22" s="24" t="str">
        <f>IFERROR(VLOOKUP(A22,'Abr. Nov'!$A$9:$AH$45,32,FALSE),"-")</f>
        <v>-</v>
      </c>
      <c r="W22" s="26" t="str">
        <f>IFERROR(VLOOKUP(A22,'Abr. Nov'!$A$9:$AH$45,34,FALSE),"-")</f>
        <v>-</v>
      </c>
      <c r="X22" s="24" t="str">
        <f>IFERROR(VLOOKUP(A22,'Abr. Dez'!$A$9:$AI$45,33,FALSE),"-")</f>
        <v>-</v>
      </c>
      <c r="Y22" s="26" t="str">
        <f>IFERROR(VLOOKUP(A22,'Abr. Dez'!$A$9:$AI$45,35,FALSE),"-")</f>
        <v>-</v>
      </c>
      <c r="Z22" s="27">
        <f t="shared" si="0"/>
        <v>0</v>
      </c>
      <c r="AA22" s="28">
        <f t="shared" si="1"/>
        <v>0</v>
      </c>
    </row>
    <row r="23" spans="1:27" x14ac:dyDescent="0.25">
      <c r="A23" s="23" t="str">
        <f>'Übersicht Mitarbeitende'!A27</f>
        <v xml:space="preserve"> </v>
      </c>
      <c r="B23" s="24" t="str">
        <f>IFERROR(VLOOKUP(A23,'Abr. Jan'!$A$9:$AI$45,33,FALSE),"-")</f>
        <v>-</v>
      </c>
      <c r="C23" s="25" t="str">
        <f>IFERROR(VLOOKUP(A23,'Abr. Jan'!$A$9:$AI$45,35,FALSE),"-")</f>
        <v>-</v>
      </c>
      <c r="D23" s="24" t="str">
        <f>IFERROR(VLOOKUP(A23,'Abr. Feb'!$A$9:$AG$45,31,FALSE),"-")</f>
        <v>-</v>
      </c>
      <c r="E23" s="26" t="str">
        <f>IFERROR(VLOOKUP(A23,'Abr. Feb'!$A$9:$AG$45,33,FALSE),"-")</f>
        <v>-</v>
      </c>
      <c r="F23" s="24" t="str">
        <f>IFERROR(VLOOKUP(A23,'Abr. Mär'!$A$9:$AI$45,33,FALSE),"-")</f>
        <v>-</v>
      </c>
      <c r="G23" s="26" t="str">
        <f>IFERROR(VLOOKUP(A23,'Abr. Mär'!$A$9:$AI$45,35,FALSE),"-")</f>
        <v>-</v>
      </c>
      <c r="H23" s="24" t="str">
        <f>IFERROR(VLOOKUP(A23,'Abr. Apr'!$A$9:$AH$45,32,FALSE),"-")</f>
        <v>-</v>
      </c>
      <c r="I23" s="26" t="str">
        <f>IFERROR(VLOOKUP(A23,'Abr. Apr'!$A$9:$AH$45,34,FALSE),"-")</f>
        <v>-</v>
      </c>
      <c r="J23" s="24" t="str">
        <f>IFERROR(VLOOKUP(A23,'Abr. Mai'!$A$9:$AI$45,33,FALSE),"-")</f>
        <v>-</v>
      </c>
      <c r="K23" s="26" t="str">
        <f>IFERROR(VLOOKUP(A23,'Abr. Mai'!$A$9:$AI$45,35,FALSE),"-")</f>
        <v>-</v>
      </c>
      <c r="L23" s="24" t="str">
        <f>IFERROR(VLOOKUP(A23,'Abr. Jun'!$A$9:$AH$45,32,FALSE),"-")</f>
        <v>-</v>
      </c>
      <c r="M23" s="26" t="str">
        <f>IFERROR(VLOOKUP(A23,'Abr. Jun'!$A$9:$AH$45,34,FALSE),"-")</f>
        <v>-</v>
      </c>
      <c r="N23" s="24" t="str">
        <f>IFERROR(VLOOKUP(A23,'Abr. Jul'!$A$9:$AI$45,33,FALSE),"-")</f>
        <v>-</v>
      </c>
      <c r="O23" s="26" t="str">
        <f>IFERROR(VLOOKUP(A23,'Abr. Jul'!$A$9:$AI$45,35,FALSE),"-")</f>
        <v>-</v>
      </c>
      <c r="P23" s="24" t="str">
        <f>IFERROR(VLOOKUP(A23,'Abr. Aug'!$A$9:$AI$45,33,FALSE),"-")</f>
        <v>-</v>
      </c>
      <c r="Q23" s="26" t="str">
        <f>IFERROR(VLOOKUP(A23,'Abr. Aug'!$A$9:$AI$45,35,FALSE),"-")</f>
        <v>-</v>
      </c>
      <c r="R23" s="24" t="str">
        <f>IFERROR(VLOOKUP(A23,'Abr. Sep'!$A$9:$AH$45,32,FALSE),"-")</f>
        <v>-</v>
      </c>
      <c r="S23" s="26" t="str">
        <f>IFERROR(VLOOKUP(A23,'Abr. Sep'!$A$9:$AH$45,34,FALSE),"-")</f>
        <v>-</v>
      </c>
      <c r="T23" s="24" t="str">
        <f>IFERROR(VLOOKUP(A23,'Abr. Okt'!$A$9:$AI$45,33,FALSE),"-")</f>
        <v>-</v>
      </c>
      <c r="U23" s="26" t="str">
        <f>IFERROR(VLOOKUP(A23,'Abr. Okt'!$A$9:$AI$45,35,FALSE),"-")</f>
        <v>-</v>
      </c>
      <c r="V23" s="24" t="str">
        <f>IFERROR(VLOOKUP(A23,'Abr. Nov'!$A$9:$AH$45,32,FALSE),"-")</f>
        <v>-</v>
      </c>
      <c r="W23" s="26" t="str">
        <f>IFERROR(VLOOKUP(A23,'Abr. Nov'!$A$9:$AH$45,34,FALSE),"-")</f>
        <v>-</v>
      </c>
      <c r="X23" s="24" t="str">
        <f>IFERROR(VLOOKUP(A23,'Abr. Dez'!$A$9:$AI$45,33,FALSE),"-")</f>
        <v>-</v>
      </c>
      <c r="Y23" s="26" t="str">
        <f>IFERROR(VLOOKUP(A23,'Abr. Dez'!$A$9:$AI$45,35,FALSE),"-")</f>
        <v>-</v>
      </c>
      <c r="Z23" s="27">
        <f t="shared" si="0"/>
        <v>0</v>
      </c>
      <c r="AA23" s="28">
        <f t="shared" si="1"/>
        <v>0</v>
      </c>
    </row>
    <row r="24" spans="1:27" x14ac:dyDescent="0.25">
      <c r="A24" s="23" t="str">
        <f>'Übersicht Mitarbeitende'!A28</f>
        <v xml:space="preserve"> </v>
      </c>
      <c r="B24" s="24" t="str">
        <f>IFERROR(VLOOKUP(A24,'Abr. Jan'!$A$9:$AI$45,33,FALSE),"-")</f>
        <v>-</v>
      </c>
      <c r="C24" s="25" t="str">
        <f>IFERROR(VLOOKUP(A24,'Abr. Jan'!$A$9:$AI$45,35,FALSE),"-")</f>
        <v>-</v>
      </c>
      <c r="D24" s="24" t="str">
        <f>IFERROR(VLOOKUP(A24,'Abr. Feb'!$A$9:$AG$45,31,FALSE),"-")</f>
        <v>-</v>
      </c>
      <c r="E24" s="26" t="str">
        <f>IFERROR(VLOOKUP(A24,'Abr. Feb'!$A$9:$AG$45,33,FALSE),"-")</f>
        <v>-</v>
      </c>
      <c r="F24" s="24" t="str">
        <f>IFERROR(VLOOKUP(A24,'Abr. Mär'!$A$9:$AI$45,33,FALSE),"-")</f>
        <v>-</v>
      </c>
      <c r="G24" s="26" t="str">
        <f>IFERROR(VLOOKUP(A24,'Abr. Mär'!$A$9:$AI$45,35,FALSE),"-")</f>
        <v>-</v>
      </c>
      <c r="H24" s="24" t="str">
        <f>IFERROR(VLOOKUP(A24,'Abr. Apr'!$A$9:$AH$45,32,FALSE),"-")</f>
        <v>-</v>
      </c>
      <c r="I24" s="26" t="str">
        <f>IFERROR(VLOOKUP(A24,'Abr. Apr'!$A$9:$AH$45,34,FALSE),"-")</f>
        <v>-</v>
      </c>
      <c r="J24" s="24" t="str">
        <f>IFERROR(VLOOKUP(A24,'Abr. Mai'!$A$9:$AI$45,33,FALSE),"-")</f>
        <v>-</v>
      </c>
      <c r="K24" s="26" t="str">
        <f>IFERROR(VLOOKUP(A24,'Abr. Mai'!$A$9:$AI$45,35,FALSE),"-")</f>
        <v>-</v>
      </c>
      <c r="L24" s="24" t="str">
        <f>IFERROR(VLOOKUP(A24,'Abr. Jun'!$A$9:$AH$45,32,FALSE),"-")</f>
        <v>-</v>
      </c>
      <c r="M24" s="26" t="str">
        <f>IFERROR(VLOOKUP(A24,'Abr. Jun'!$A$9:$AH$45,34,FALSE),"-")</f>
        <v>-</v>
      </c>
      <c r="N24" s="24" t="str">
        <f>IFERROR(VLOOKUP(A24,'Abr. Jul'!$A$9:$AI$45,33,FALSE),"-")</f>
        <v>-</v>
      </c>
      <c r="O24" s="26" t="str">
        <f>IFERROR(VLOOKUP(A24,'Abr. Jul'!$A$9:$AI$45,35,FALSE),"-")</f>
        <v>-</v>
      </c>
      <c r="P24" s="24" t="str">
        <f>IFERROR(VLOOKUP(A24,'Abr. Aug'!$A$9:$AI$45,33,FALSE),"-")</f>
        <v>-</v>
      </c>
      <c r="Q24" s="26" t="str">
        <f>IFERROR(VLOOKUP(A24,'Abr. Aug'!$A$9:$AI$45,35,FALSE),"-")</f>
        <v>-</v>
      </c>
      <c r="R24" s="24" t="str">
        <f>IFERROR(VLOOKUP(A24,'Abr. Sep'!$A$9:$AH$45,32,FALSE),"-")</f>
        <v>-</v>
      </c>
      <c r="S24" s="26" t="str">
        <f>IFERROR(VLOOKUP(A24,'Abr. Sep'!$A$9:$AH$45,34,FALSE),"-")</f>
        <v>-</v>
      </c>
      <c r="T24" s="24" t="str">
        <f>IFERROR(VLOOKUP(A24,'Abr. Okt'!$A$9:$AI$45,33,FALSE),"-")</f>
        <v>-</v>
      </c>
      <c r="U24" s="26" t="str">
        <f>IFERROR(VLOOKUP(A24,'Abr. Okt'!$A$9:$AI$45,35,FALSE),"-")</f>
        <v>-</v>
      </c>
      <c r="V24" s="24" t="str">
        <f>IFERROR(VLOOKUP(A24,'Abr. Nov'!$A$9:$AH$45,32,FALSE),"-")</f>
        <v>-</v>
      </c>
      <c r="W24" s="26" t="str">
        <f>IFERROR(VLOOKUP(A24,'Abr. Nov'!$A$9:$AH$45,34,FALSE),"-")</f>
        <v>-</v>
      </c>
      <c r="X24" s="24" t="str">
        <f>IFERROR(VLOOKUP(A24,'Abr. Dez'!$A$9:$AI$45,33,FALSE),"-")</f>
        <v>-</v>
      </c>
      <c r="Y24" s="26" t="str">
        <f>IFERROR(VLOOKUP(A24,'Abr. Dez'!$A$9:$AI$45,35,FALSE),"-")</f>
        <v>-</v>
      </c>
      <c r="Z24" s="27">
        <f t="shared" si="0"/>
        <v>0</v>
      </c>
      <c r="AA24" s="28">
        <f t="shared" si="1"/>
        <v>0</v>
      </c>
    </row>
    <row r="25" spans="1:27" x14ac:dyDescent="0.25">
      <c r="A25" s="23" t="str">
        <f>'Übersicht Mitarbeitende'!A29</f>
        <v xml:space="preserve"> </v>
      </c>
      <c r="B25" s="24" t="str">
        <f>IFERROR(VLOOKUP(A25,'Abr. Jan'!$A$9:$AI$45,33,FALSE),"-")</f>
        <v>-</v>
      </c>
      <c r="C25" s="25" t="str">
        <f>IFERROR(VLOOKUP(A25,'Abr. Jan'!$A$9:$AI$45,35,FALSE),"-")</f>
        <v>-</v>
      </c>
      <c r="D25" s="24" t="str">
        <f>IFERROR(VLOOKUP(A25,'Abr. Feb'!$A$9:$AG$45,31,FALSE),"-")</f>
        <v>-</v>
      </c>
      <c r="E25" s="26" t="str">
        <f>IFERROR(VLOOKUP(A25,'Abr. Feb'!$A$9:$AG$45,33,FALSE),"-")</f>
        <v>-</v>
      </c>
      <c r="F25" s="24" t="str">
        <f>IFERROR(VLOOKUP(A25,'Abr. Mär'!$A$9:$AI$45,33,FALSE),"-")</f>
        <v>-</v>
      </c>
      <c r="G25" s="26" t="str">
        <f>IFERROR(VLOOKUP(A25,'Abr. Mär'!$A$9:$AI$45,35,FALSE),"-")</f>
        <v>-</v>
      </c>
      <c r="H25" s="24" t="str">
        <f>IFERROR(VLOOKUP(A25,'Abr. Apr'!$A$9:$AH$45,32,FALSE),"-")</f>
        <v>-</v>
      </c>
      <c r="I25" s="26" t="str">
        <f>IFERROR(VLOOKUP(A25,'Abr. Apr'!$A$9:$AH$45,34,FALSE),"-")</f>
        <v>-</v>
      </c>
      <c r="J25" s="24" t="str">
        <f>IFERROR(VLOOKUP(A25,'Abr. Mai'!$A$9:$AI$45,33,FALSE),"-")</f>
        <v>-</v>
      </c>
      <c r="K25" s="26" t="str">
        <f>IFERROR(VLOOKUP(A25,'Abr. Mai'!$A$9:$AI$45,35,FALSE),"-")</f>
        <v>-</v>
      </c>
      <c r="L25" s="24" t="str">
        <f>IFERROR(VLOOKUP(A25,'Abr. Jun'!$A$9:$AH$45,32,FALSE),"-")</f>
        <v>-</v>
      </c>
      <c r="M25" s="26" t="str">
        <f>IFERROR(VLOOKUP(A25,'Abr. Jun'!$A$9:$AH$45,34,FALSE),"-")</f>
        <v>-</v>
      </c>
      <c r="N25" s="24" t="str">
        <f>IFERROR(VLOOKUP(A25,'Abr. Jul'!$A$9:$AI$45,33,FALSE),"-")</f>
        <v>-</v>
      </c>
      <c r="O25" s="26" t="str">
        <f>IFERROR(VLOOKUP(A25,'Abr. Jul'!$A$9:$AI$45,35,FALSE),"-")</f>
        <v>-</v>
      </c>
      <c r="P25" s="24" t="str">
        <f>IFERROR(VLOOKUP(A25,'Abr. Aug'!$A$9:$AI$45,33,FALSE),"-")</f>
        <v>-</v>
      </c>
      <c r="Q25" s="26" t="str">
        <f>IFERROR(VLOOKUP(A25,'Abr. Aug'!$A$9:$AI$45,35,FALSE),"-")</f>
        <v>-</v>
      </c>
      <c r="R25" s="24" t="str">
        <f>IFERROR(VLOOKUP(A25,'Abr. Sep'!$A$9:$AH$45,32,FALSE),"-")</f>
        <v>-</v>
      </c>
      <c r="S25" s="26" t="str">
        <f>IFERROR(VLOOKUP(A25,'Abr. Sep'!$A$9:$AH$45,34,FALSE),"-")</f>
        <v>-</v>
      </c>
      <c r="T25" s="24" t="str">
        <f>IFERROR(VLOOKUP(A25,'Abr. Okt'!$A$9:$AI$45,33,FALSE),"-")</f>
        <v>-</v>
      </c>
      <c r="U25" s="26" t="str">
        <f>IFERROR(VLOOKUP(A25,'Abr. Okt'!$A$9:$AI$45,35,FALSE),"-")</f>
        <v>-</v>
      </c>
      <c r="V25" s="24" t="str">
        <f>IFERROR(VLOOKUP(A25,'Abr. Nov'!$A$9:$AH$45,32,FALSE),"-")</f>
        <v>-</v>
      </c>
      <c r="W25" s="26" t="str">
        <f>IFERROR(VLOOKUP(A25,'Abr. Nov'!$A$9:$AH$45,34,FALSE),"-")</f>
        <v>-</v>
      </c>
      <c r="X25" s="24" t="str">
        <f>IFERROR(VLOOKUP(A25,'Abr. Dez'!$A$9:$AI$45,33,FALSE),"-")</f>
        <v>-</v>
      </c>
      <c r="Y25" s="26" t="str">
        <f>IFERROR(VLOOKUP(A25,'Abr. Dez'!$A$9:$AI$45,35,FALSE),"-")</f>
        <v>-</v>
      </c>
      <c r="Z25" s="27">
        <f t="shared" si="0"/>
        <v>0</v>
      </c>
      <c r="AA25" s="28">
        <f t="shared" si="1"/>
        <v>0</v>
      </c>
    </row>
    <row r="26" spans="1:27" x14ac:dyDescent="0.25">
      <c r="A26" s="23" t="str">
        <f>'Übersicht Mitarbeitende'!A30</f>
        <v xml:space="preserve"> </v>
      </c>
      <c r="B26" s="24" t="str">
        <f>IFERROR(VLOOKUP(A26,'Abr. Jan'!$A$9:$AI$45,33,FALSE),"-")</f>
        <v>-</v>
      </c>
      <c r="C26" s="25" t="str">
        <f>IFERROR(VLOOKUP(A26,'Abr. Jan'!$A$9:$AI$45,35,FALSE),"-")</f>
        <v>-</v>
      </c>
      <c r="D26" s="24" t="str">
        <f>IFERROR(VLOOKUP(A26,'Abr. Feb'!$A$9:$AG$45,31,FALSE),"-")</f>
        <v>-</v>
      </c>
      <c r="E26" s="26" t="str">
        <f>IFERROR(VLOOKUP(A26,'Abr. Feb'!$A$9:$AG$45,33,FALSE),"-")</f>
        <v>-</v>
      </c>
      <c r="F26" s="24" t="str">
        <f>IFERROR(VLOOKUP(A26,'Abr. Mär'!$A$9:$AI$45,33,FALSE),"-")</f>
        <v>-</v>
      </c>
      <c r="G26" s="26" t="str">
        <f>IFERROR(VLOOKUP(A26,'Abr. Mär'!$A$9:$AI$45,35,FALSE),"-")</f>
        <v>-</v>
      </c>
      <c r="H26" s="24" t="str">
        <f>IFERROR(VLOOKUP(A26,'Abr. Apr'!$A$9:$AH$45,32,FALSE),"-")</f>
        <v>-</v>
      </c>
      <c r="I26" s="26" t="str">
        <f>IFERROR(VLOOKUP(A26,'Abr. Apr'!$A$9:$AH$45,34,FALSE),"-")</f>
        <v>-</v>
      </c>
      <c r="J26" s="24" t="str">
        <f>IFERROR(VLOOKUP(A26,'Abr. Mai'!$A$9:$AI$45,33,FALSE),"-")</f>
        <v>-</v>
      </c>
      <c r="K26" s="26" t="str">
        <f>IFERROR(VLOOKUP(A26,'Abr. Mai'!$A$9:$AI$45,35,FALSE),"-")</f>
        <v>-</v>
      </c>
      <c r="L26" s="24" t="str">
        <f>IFERROR(VLOOKUP(A26,'Abr. Jun'!$A$9:$AH$45,32,FALSE),"-")</f>
        <v>-</v>
      </c>
      <c r="M26" s="26" t="str">
        <f>IFERROR(VLOOKUP(A26,'Abr. Jun'!$A$9:$AH$45,34,FALSE),"-")</f>
        <v>-</v>
      </c>
      <c r="N26" s="24" t="str">
        <f>IFERROR(VLOOKUP(A26,'Abr. Jul'!$A$9:$AI$45,33,FALSE),"-")</f>
        <v>-</v>
      </c>
      <c r="O26" s="26" t="str">
        <f>IFERROR(VLOOKUP(A26,'Abr. Jul'!$A$9:$AI$45,35,FALSE),"-")</f>
        <v>-</v>
      </c>
      <c r="P26" s="24" t="str">
        <f>IFERROR(VLOOKUP(A26,'Abr. Aug'!$A$9:$AI$45,33,FALSE),"-")</f>
        <v>-</v>
      </c>
      <c r="Q26" s="26" t="str">
        <f>IFERROR(VLOOKUP(A26,'Abr. Aug'!$A$9:$AI$45,35,FALSE),"-")</f>
        <v>-</v>
      </c>
      <c r="R26" s="24" t="str">
        <f>IFERROR(VLOOKUP(A26,'Abr. Sep'!$A$9:$AH$45,32,FALSE),"-")</f>
        <v>-</v>
      </c>
      <c r="S26" s="26" t="str">
        <f>IFERROR(VLOOKUP(A26,'Abr. Sep'!$A$9:$AH$45,34,FALSE),"-")</f>
        <v>-</v>
      </c>
      <c r="T26" s="24" t="str">
        <f>IFERROR(VLOOKUP(A26,'Abr. Okt'!$A$9:$AI$45,33,FALSE),"-")</f>
        <v>-</v>
      </c>
      <c r="U26" s="26" t="str">
        <f>IFERROR(VLOOKUP(A26,'Abr. Okt'!$A$9:$AI$45,35,FALSE),"-")</f>
        <v>-</v>
      </c>
      <c r="V26" s="24" t="str">
        <f>IFERROR(VLOOKUP(A26,'Abr. Nov'!$A$9:$AH$45,32,FALSE),"-")</f>
        <v>-</v>
      </c>
      <c r="W26" s="26" t="str">
        <f>IFERROR(VLOOKUP(A26,'Abr. Nov'!$A$9:$AH$45,34,FALSE),"-")</f>
        <v>-</v>
      </c>
      <c r="X26" s="24" t="str">
        <f>IFERROR(VLOOKUP(A26,'Abr. Dez'!$A$9:$AI$45,33,FALSE),"-")</f>
        <v>-</v>
      </c>
      <c r="Y26" s="26" t="str">
        <f>IFERROR(VLOOKUP(A26,'Abr. Dez'!$A$9:$AI$45,35,FALSE),"-")</f>
        <v>-</v>
      </c>
      <c r="Z26" s="27">
        <f t="shared" si="0"/>
        <v>0</v>
      </c>
      <c r="AA26" s="28">
        <f t="shared" si="1"/>
        <v>0</v>
      </c>
    </row>
    <row r="27" spans="1:27" x14ac:dyDescent="0.25">
      <c r="A27" s="23" t="str">
        <f>'Übersicht Mitarbeitende'!A31</f>
        <v xml:space="preserve"> </v>
      </c>
      <c r="B27" s="24" t="str">
        <f>IFERROR(VLOOKUP(A27,'Abr. Jan'!$A$9:$AI$45,33,FALSE),"-")</f>
        <v>-</v>
      </c>
      <c r="C27" s="25" t="str">
        <f>IFERROR(VLOOKUP(A27,'Abr. Jan'!$A$9:$AI$45,35,FALSE),"-")</f>
        <v>-</v>
      </c>
      <c r="D27" s="24" t="str">
        <f>IFERROR(VLOOKUP(A27,'Abr. Feb'!$A$9:$AG$45,31,FALSE),"-")</f>
        <v>-</v>
      </c>
      <c r="E27" s="26" t="str">
        <f>IFERROR(VLOOKUP(A27,'Abr. Feb'!$A$9:$AG$45,33,FALSE),"-")</f>
        <v>-</v>
      </c>
      <c r="F27" s="24" t="str">
        <f>IFERROR(VLOOKUP(A27,'Abr. Mär'!$A$9:$AI$45,33,FALSE),"-")</f>
        <v>-</v>
      </c>
      <c r="G27" s="26" t="str">
        <f>IFERROR(VLOOKUP(A27,'Abr. Mär'!$A$9:$AI$45,35,FALSE),"-")</f>
        <v>-</v>
      </c>
      <c r="H27" s="24" t="str">
        <f>IFERROR(VLOOKUP(A27,'Abr. Apr'!$A$9:$AH$45,32,FALSE),"-")</f>
        <v>-</v>
      </c>
      <c r="I27" s="26" t="str">
        <f>IFERROR(VLOOKUP(A27,'Abr. Apr'!$A$9:$AH$45,34,FALSE),"-")</f>
        <v>-</v>
      </c>
      <c r="J27" s="24" t="str">
        <f>IFERROR(VLOOKUP(A27,'Abr. Mai'!$A$9:$AI$45,33,FALSE),"-")</f>
        <v>-</v>
      </c>
      <c r="K27" s="26" t="str">
        <f>IFERROR(VLOOKUP(A27,'Abr. Mai'!$A$9:$AI$45,35,FALSE),"-")</f>
        <v>-</v>
      </c>
      <c r="L27" s="24" t="str">
        <f>IFERROR(VLOOKUP(A27,'Abr. Jun'!$A$9:$AH$45,32,FALSE),"-")</f>
        <v>-</v>
      </c>
      <c r="M27" s="26" t="str">
        <f>IFERROR(VLOOKUP(A27,'Abr. Jun'!$A$9:$AH$45,34,FALSE),"-")</f>
        <v>-</v>
      </c>
      <c r="N27" s="24" t="str">
        <f>IFERROR(VLOOKUP(A27,'Abr. Jul'!$A$9:$AI$45,33,FALSE),"-")</f>
        <v>-</v>
      </c>
      <c r="O27" s="26" t="str">
        <f>IFERROR(VLOOKUP(A27,'Abr. Jul'!$A$9:$AI$45,35,FALSE),"-")</f>
        <v>-</v>
      </c>
      <c r="P27" s="24" t="str">
        <f>IFERROR(VLOOKUP(A27,'Abr. Aug'!$A$9:$AI$45,33,FALSE),"-")</f>
        <v>-</v>
      </c>
      <c r="Q27" s="26" t="str">
        <f>IFERROR(VLOOKUP(A27,'Abr. Aug'!$A$9:$AI$45,35,FALSE),"-")</f>
        <v>-</v>
      </c>
      <c r="R27" s="24" t="str">
        <f>IFERROR(VLOOKUP(A27,'Abr. Sep'!$A$9:$AH$45,32,FALSE),"-")</f>
        <v>-</v>
      </c>
      <c r="S27" s="26" t="str">
        <f>IFERROR(VLOOKUP(A27,'Abr. Sep'!$A$9:$AH$45,34,FALSE),"-")</f>
        <v>-</v>
      </c>
      <c r="T27" s="24" t="str">
        <f>IFERROR(VLOOKUP(A27,'Abr. Okt'!$A$9:$AI$45,33,FALSE),"-")</f>
        <v>-</v>
      </c>
      <c r="U27" s="26" t="str">
        <f>IFERROR(VLOOKUP(A27,'Abr. Okt'!$A$9:$AI$45,35,FALSE),"-")</f>
        <v>-</v>
      </c>
      <c r="V27" s="24" t="str">
        <f>IFERROR(VLOOKUP(A27,'Abr. Nov'!$A$9:$AH$45,32,FALSE),"-")</f>
        <v>-</v>
      </c>
      <c r="W27" s="26" t="str">
        <f>IFERROR(VLOOKUP(A27,'Abr. Nov'!$A$9:$AH$45,34,FALSE),"-")</f>
        <v>-</v>
      </c>
      <c r="X27" s="24" t="str">
        <f>IFERROR(VLOOKUP(A27,'Abr. Dez'!$A$9:$AI$45,33,FALSE),"-")</f>
        <v>-</v>
      </c>
      <c r="Y27" s="26" t="str">
        <f>IFERROR(VLOOKUP(A27,'Abr. Dez'!$A$9:$AI$45,35,FALSE),"-")</f>
        <v>-</v>
      </c>
      <c r="Z27" s="27">
        <f t="shared" si="0"/>
        <v>0</v>
      </c>
      <c r="AA27" s="28">
        <f t="shared" si="1"/>
        <v>0</v>
      </c>
    </row>
    <row r="28" spans="1:27" x14ac:dyDescent="0.25">
      <c r="A28" s="23" t="str">
        <f>'Übersicht Mitarbeitende'!A32</f>
        <v xml:space="preserve"> </v>
      </c>
      <c r="B28" s="24" t="str">
        <f>IFERROR(VLOOKUP(A28,'Abr. Jan'!$A$9:$AI$45,33,FALSE),"-")</f>
        <v>-</v>
      </c>
      <c r="C28" s="25" t="str">
        <f>IFERROR(VLOOKUP(A28,'Abr. Jan'!$A$9:$AI$45,35,FALSE),"-")</f>
        <v>-</v>
      </c>
      <c r="D28" s="24" t="str">
        <f>IFERROR(VLOOKUP(A28,'Abr. Feb'!$A$9:$AG$45,31,FALSE),"-")</f>
        <v>-</v>
      </c>
      <c r="E28" s="26" t="str">
        <f>IFERROR(VLOOKUP(A28,'Abr. Feb'!$A$9:$AG$45,33,FALSE),"-")</f>
        <v>-</v>
      </c>
      <c r="F28" s="24" t="str">
        <f>IFERROR(VLOOKUP(A28,'Abr. Mär'!$A$9:$AI$45,33,FALSE),"-")</f>
        <v>-</v>
      </c>
      <c r="G28" s="26" t="str">
        <f>IFERROR(VLOOKUP(A28,'Abr. Mär'!$A$9:$AI$45,35,FALSE),"-")</f>
        <v>-</v>
      </c>
      <c r="H28" s="24" t="str">
        <f>IFERROR(VLOOKUP(A28,'Abr. Apr'!$A$9:$AH$45,32,FALSE),"-")</f>
        <v>-</v>
      </c>
      <c r="I28" s="26" t="str">
        <f>IFERROR(VLOOKUP(A28,'Abr. Apr'!$A$9:$AH$45,34,FALSE),"-")</f>
        <v>-</v>
      </c>
      <c r="J28" s="24" t="str">
        <f>IFERROR(VLOOKUP(A28,'Abr. Mai'!$A$9:$AI$45,33,FALSE),"-")</f>
        <v>-</v>
      </c>
      <c r="K28" s="26" t="str">
        <f>IFERROR(VLOOKUP(A28,'Abr. Mai'!$A$9:$AI$45,35,FALSE),"-")</f>
        <v>-</v>
      </c>
      <c r="L28" s="24" t="str">
        <f>IFERROR(VLOOKUP(A28,'Abr. Jun'!$A$9:$AH$45,32,FALSE),"-")</f>
        <v>-</v>
      </c>
      <c r="M28" s="26" t="str">
        <f>IFERROR(VLOOKUP(A28,'Abr. Jun'!$A$9:$AH$45,34,FALSE),"-")</f>
        <v>-</v>
      </c>
      <c r="N28" s="24" t="str">
        <f>IFERROR(VLOOKUP(A28,'Abr. Jul'!$A$9:$AI$45,33,FALSE),"-")</f>
        <v>-</v>
      </c>
      <c r="O28" s="26" t="str">
        <f>IFERROR(VLOOKUP(A28,'Abr. Jul'!$A$9:$AI$45,35,FALSE),"-")</f>
        <v>-</v>
      </c>
      <c r="P28" s="24" t="str">
        <f>IFERROR(VLOOKUP(A28,'Abr. Aug'!$A$9:$AI$45,33,FALSE),"-")</f>
        <v>-</v>
      </c>
      <c r="Q28" s="26" t="str">
        <f>IFERROR(VLOOKUP(A28,'Abr. Aug'!$A$9:$AI$45,35,FALSE),"-")</f>
        <v>-</v>
      </c>
      <c r="R28" s="24" t="str">
        <f>IFERROR(VLOOKUP(A28,'Abr. Sep'!$A$9:$AH$45,32,FALSE),"-")</f>
        <v>-</v>
      </c>
      <c r="S28" s="26" t="str">
        <f>IFERROR(VLOOKUP(A28,'Abr. Sep'!$A$9:$AH$45,34,FALSE),"-")</f>
        <v>-</v>
      </c>
      <c r="T28" s="24" t="str">
        <f>IFERROR(VLOOKUP(A28,'Abr. Okt'!$A$9:$AI$45,33,FALSE),"-")</f>
        <v>-</v>
      </c>
      <c r="U28" s="26" t="str">
        <f>IFERROR(VLOOKUP(A28,'Abr. Okt'!$A$9:$AI$45,35,FALSE),"-")</f>
        <v>-</v>
      </c>
      <c r="V28" s="24" t="str">
        <f>IFERROR(VLOOKUP(A28,'Abr. Nov'!$A$9:$AH$45,32,FALSE),"-")</f>
        <v>-</v>
      </c>
      <c r="W28" s="26" t="str">
        <f>IFERROR(VLOOKUP(A28,'Abr. Nov'!$A$9:$AH$45,34,FALSE),"-")</f>
        <v>-</v>
      </c>
      <c r="X28" s="24" t="str">
        <f>IFERROR(VLOOKUP(A28,'Abr. Dez'!$A$9:$AI$45,33,FALSE),"-")</f>
        <v>-</v>
      </c>
      <c r="Y28" s="26" t="str">
        <f>IFERROR(VLOOKUP(A28,'Abr. Dez'!$A$9:$AI$45,35,FALSE),"-")</f>
        <v>-</v>
      </c>
      <c r="Z28" s="27">
        <f t="shared" si="0"/>
        <v>0</v>
      </c>
      <c r="AA28" s="28">
        <f t="shared" si="1"/>
        <v>0</v>
      </c>
    </row>
    <row r="29" spans="1:27" x14ac:dyDescent="0.25">
      <c r="A29" s="23" t="str">
        <f>'Übersicht Mitarbeitende'!A33</f>
        <v xml:space="preserve"> </v>
      </c>
      <c r="B29" s="24" t="str">
        <f>IFERROR(VLOOKUP(A29,'Abr. Jan'!$A$9:$AI$45,33,FALSE),"-")</f>
        <v>-</v>
      </c>
      <c r="C29" s="25" t="str">
        <f>IFERROR(VLOOKUP(A29,'Abr. Jan'!$A$9:$AI$45,35,FALSE),"-")</f>
        <v>-</v>
      </c>
      <c r="D29" s="24" t="str">
        <f>IFERROR(VLOOKUP(A29,'Abr. Feb'!$A$9:$AG$45,31,FALSE),"-")</f>
        <v>-</v>
      </c>
      <c r="E29" s="26" t="str">
        <f>IFERROR(VLOOKUP(A29,'Abr. Feb'!$A$9:$AG$45,33,FALSE),"-")</f>
        <v>-</v>
      </c>
      <c r="F29" s="24" t="str">
        <f>IFERROR(VLOOKUP(A29,'Abr. Mär'!$A$9:$AI$45,33,FALSE),"-")</f>
        <v>-</v>
      </c>
      <c r="G29" s="26" t="str">
        <f>IFERROR(VLOOKUP(A29,'Abr. Mär'!$A$9:$AI$45,35,FALSE),"-")</f>
        <v>-</v>
      </c>
      <c r="H29" s="24" t="str">
        <f>IFERROR(VLOOKUP(A29,'Abr. Apr'!$A$9:$AH$45,32,FALSE),"-")</f>
        <v>-</v>
      </c>
      <c r="I29" s="26" t="str">
        <f>IFERROR(VLOOKUP(A29,'Abr. Apr'!$A$9:$AH$45,34,FALSE),"-")</f>
        <v>-</v>
      </c>
      <c r="J29" s="24" t="str">
        <f>IFERROR(VLOOKUP(A29,'Abr. Mai'!$A$9:$AI$45,33,FALSE),"-")</f>
        <v>-</v>
      </c>
      <c r="K29" s="26" t="str">
        <f>IFERROR(VLOOKUP(A29,'Abr. Mai'!$A$9:$AI$45,35,FALSE),"-")</f>
        <v>-</v>
      </c>
      <c r="L29" s="24" t="str">
        <f>IFERROR(VLOOKUP(A29,'Abr. Jun'!$A$9:$AH$45,32,FALSE),"-")</f>
        <v>-</v>
      </c>
      <c r="M29" s="26" t="str">
        <f>IFERROR(VLOOKUP(A29,'Abr. Jun'!$A$9:$AH$45,34,FALSE),"-")</f>
        <v>-</v>
      </c>
      <c r="N29" s="24" t="str">
        <f>IFERROR(VLOOKUP(A29,'Abr. Jul'!$A$9:$AI$45,33,FALSE),"-")</f>
        <v>-</v>
      </c>
      <c r="O29" s="26" t="str">
        <f>IFERROR(VLOOKUP(A29,'Abr. Jul'!$A$9:$AI$45,35,FALSE),"-")</f>
        <v>-</v>
      </c>
      <c r="P29" s="24" t="str">
        <f>IFERROR(VLOOKUP(A29,'Abr. Aug'!$A$9:$AI$45,33,FALSE),"-")</f>
        <v>-</v>
      </c>
      <c r="Q29" s="26" t="str">
        <f>IFERROR(VLOOKUP(A29,'Abr. Aug'!$A$9:$AI$45,35,FALSE),"-")</f>
        <v>-</v>
      </c>
      <c r="R29" s="24" t="str">
        <f>IFERROR(VLOOKUP(A29,'Abr. Sep'!$A$9:$AH$45,32,FALSE),"-")</f>
        <v>-</v>
      </c>
      <c r="S29" s="26" t="str">
        <f>IFERROR(VLOOKUP(A29,'Abr. Sep'!$A$9:$AH$45,34,FALSE),"-")</f>
        <v>-</v>
      </c>
      <c r="T29" s="24" t="str">
        <f>IFERROR(VLOOKUP(A29,'Abr. Okt'!$A$9:$AI$45,33,FALSE),"-")</f>
        <v>-</v>
      </c>
      <c r="U29" s="26" t="str">
        <f>IFERROR(VLOOKUP(A29,'Abr. Okt'!$A$9:$AI$45,35,FALSE),"-")</f>
        <v>-</v>
      </c>
      <c r="V29" s="24" t="str">
        <f>IFERROR(VLOOKUP(A29,'Abr. Nov'!$A$9:$AH$45,32,FALSE),"-")</f>
        <v>-</v>
      </c>
      <c r="W29" s="26" t="str">
        <f>IFERROR(VLOOKUP(A29,'Abr. Nov'!$A$9:$AH$45,34,FALSE),"-")</f>
        <v>-</v>
      </c>
      <c r="X29" s="24" t="str">
        <f>IFERROR(VLOOKUP(A29,'Abr. Dez'!$A$9:$AI$45,33,FALSE),"-")</f>
        <v>-</v>
      </c>
      <c r="Y29" s="26" t="str">
        <f>IFERROR(VLOOKUP(A29,'Abr. Dez'!$A$9:$AI$45,35,FALSE),"-")</f>
        <v>-</v>
      </c>
      <c r="Z29" s="27">
        <f t="shared" si="0"/>
        <v>0</v>
      </c>
      <c r="AA29" s="28">
        <f t="shared" si="1"/>
        <v>0</v>
      </c>
    </row>
    <row r="30" spans="1:27" x14ac:dyDescent="0.25">
      <c r="A30" s="23" t="str">
        <f>'Übersicht Mitarbeitende'!A34</f>
        <v xml:space="preserve"> </v>
      </c>
      <c r="B30" s="24" t="str">
        <f>IFERROR(VLOOKUP(A30,'Abr. Jan'!$A$9:$AI$45,33,FALSE),"-")</f>
        <v>-</v>
      </c>
      <c r="C30" s="25" t="str">
        <f>IFERROR(VLOOKUP(A30,'Abr. Jan'!$A$9:$AI$45,35,FALSE),"-")</f>
        <v>-</v>
      </c>
      <c r="D30" s="24" t="str">
        <f>IFERROR(VLOOKUP(A30,'Abr. Feb'!$A$9:$AG$45,31,FALSE),"-")</f>
        <v>-</v>
      </c>
      <c r="E30" s="26" t="str">
        <f>IFERROR(VLOOKUP(A30,'Abr. Feb'!$A$9:$AG$45,33,FALSE),"-")</f>
        <v>-</v>
      </c>
      <c r="F30" s="24" t="str">
        <f>IFERROR(VLOOKUP(A30,'Abr. Mär'!$A$9:$AI$45,33,FALSE),"-")</f>
        <v>-</v>
      </c>
      <c r="G30" s="26" t="str">
        <f>IFERROR(VLOOKUP(A30,'Abr. Mär'!$A$9:$AI$45,35,FALSE),"-")</f>
        <v>-</v>
      </c>
      <c r="H30" s="24" t="str">
        <f>IFERROR(VLOOKUP(A30,'Abr. Apr'!$A$9:$AH$45,32,FALSE),"-")</f>
        <v>-</v>
      </c>
      <c r="I30" s="26" t="str">
        <f>IFERROR(VLOOKUP(A30,'Abr. Apr'!$A$9:$AH$45,34,FALSE),"-")</f>
        <v>-</v>
      </c>
      <c r="J30" s="24" t="str">
        <f>IFERROR(VLOOKUP(A30,'Abr. Mai'!$A$9:$AI$45,33,FALSE),"-")</f>
        <v>-</v>
      </c>
      <c r="K30" s="26" t="str">
        <f>IFERROR(VLOOKUP(A30,'Abr. Mai'!$A$9:$AI$45,35,FALSE),"-")</f>
        <v>-</v>
      </c>
      <c r="L30" s="24" t="str">
        <f>IFERROR(VLOOKUP(A30,'Abr. Jun'!$A$9:$AH$45,32,FALSE),"-")</f>
        <v>-</v>
      </c>
      <c r="M30" s="26" t="str">
        <f>IFERROR(VLOOKUP(A30,'Abr. Jun'!$A$9:$AH$45,34,FALSE),"-")</f>
        <v>-</v>
      </c>
      <c r="N30" s="24" t="str">
        <f>IFERROR(VLOOKUP(A30,'Abr. Jul'!$A$9:$AI$45,33,FALSE),"-")</f>
        <v>-</v>
      </c>
      <c r="O30" s="26" t="str">
        <f>IFERROR(VLOOKUP(A30,'Abr. Jul'!$A$9:$AI$45,35,FALSE),"-")</f>
        <v>-</v>
      </c>
      <c r="P30" s="24" t="str">
        <f>IFERROR(VLOOKUP(A30,'Abr. Aug'!$A$9:$AI$45,33,FALSE),"-")</f>
        <v>-</v>
      </c>
      <c r="Q30" s="26" t="str">
        <f>IFERROR(VLOOKUP(A30,'Abr. Aug'!$A$9:$AI$45,35,FALSE),"-")</f>
        <v>-</v>
      </c>
      <c r="R30" s="24" t="str">
        <f>IFERROR(VLOOKUP(A30,'Abr. Sep'!$A$9:$AH$45,32,FALSE),"-")</f>
        <v>-</v>
      </c>
      <c r="S30" s="26" t="str">
        <f>IFERROR(VLOOKUP(A30,'Abr. Sep'!$A$9:$AH$45,34,FALSE),"-")</f>
        <v>-</v>
      </c>
      <c r="T30" s="24" t="str">
        <f>IFERROR(VLOOKUP(A30,'Abr. Okt'!$A$9:$AI$45,33,FALSE),"-")</f>
        <v>-</v>
      </c>
      <c r="U30" s="26" t="str">
        <f>IFERROR(VLOOKUP(A30,'Abr. Okt'!$A$9:$AI$45,35,FALSE),"-")</f>
        <v>-</v>
      </c>
      <c r="V30" s="24" t="str">
        <f>IFERROR(VLOOKUP(A30,'Abr. Nov'!$A$9:$AH$45,32,FALSE),"-")</f>
        <v>-</v>
      </c>
      <c r="W30" s="26" t="str">
        <f>IFERROR(VLOOKUP(A30,'Abr. Nov'!$A$9:$AH$45,34,FALSE),"-")</f>
        <v>-</v>
      </c>
      <c r="X30" s="24" t="str">
        <f>IFERROR(VLOOKUP(A30,'Abr. Dez'!$A$9:$AI$45,33,FALSE),"-")</f>
        <v>-</v>
      </c>
      <c r="Y30" s="26" t="str">
        <f>IFERROR(VLOOKUP(A30,'Abr. Dez'!$A$9:$AI$45,35,FALSE),"-")</f>
        <v>-</v>
      </c>
      <c r="Z30" s="27">
        <f t="shared" si="0"/>
        <v>0</v>
      </c>
      <c r="AA30" s="28">
        <f t="shared" si="1"/>
        <v>0</v>
      </c>
    </row>
    <row r="31" spans="1:27" x14ac:dyDescent="0.25">
      <c r="A31" s="23" t="str">
        <f>'Übersicht Mitarbeitende'!A35</f>
        <v xml:space="preserve"> </v>
      </c>
      <c r="B31" s="24" t="str">
        <f>IFERROR(VLOOKUP(A31,'Abr. Jan'!$A$9:$AI$45,33,FALSE),"-")</f>
        <v>-</v>
      </c>
      <c r="C31" s="25" t="str">
        <f>IFERROR(VLOOKUP(A31,'Abr. Jan'!$A$9:$AI$45,35,FALSE),"-")</f>
        <v>-</v>
      </c>
      <c r="D31" s="24" t="str">
        <f>IFERROR(VLOOKUP(A31,'Abr. Feb'!$A$9:$AG$45,31,FALSE),"-")</f>
        <v>-</v>
      </c>
      <c r="E31" s="26" t="str">
        <f>IFERROR(VLOOKUP(A31,'Abr. Feb'!$A$9:$AG$45,33,FALSE),"-")</f>
        <v>-</v>
      </c>
      <c r="F31" s="24" t="str">
        <f>IFERROR(VLOOKUP(A31,'Abr. Mär'!$A$9:$AI$45,33,FALSE),"-")</f>
        <v>-</v>
      </c>
      <c r="G31" s="26" t="str">
        <f>IFERROR(VLOOKUP(A31,'Abr. Mär'!$A$9:$AI$45,35,FALSE),"-")</f>
        <v>-</v>
      </c>
      <c r="H31" s="24" t="str">
        <f>IFERROR(VLOOKUP(A31,'Abr. Apr'!$A$9:$AH$45,32,FALSE),"-")</f>
        <v>-</v>
      </c>
      <c r="I31" s="26" t="str">
        <f>IFERROR(VLOOKUP(A31,'Abr. Apr'!$A$9:$AH$45,34,FALSE),"-")</f>
        <v>-</v>
      </c>
      <c r="J31" s="24" t="str">
        <f>IFERROR(VLOOKUP(A31,'Abr. Mai'!$A$9:$AI$45,33,FALSE),"-")</f>
        <v>-</v>
      </c>
      <c r="K31" s="26" t="str">
        <f>IFERROR(VLOOKUP(A31,'Abr. Mai'!$A$9:$AI$45,35,FALSE),"-")</f>
        <v>-</v>
      </c>
      <c r="L31" s="24" t="str">
        <f>IFERROR(VLOOKUP(A31,'Abr. Jun'!$A$9:$AH$45,32,FALSE),"-")</f>
        <v>-</v>
      </c>
      <c r="M31" s="26" t="str">
        <f>IFERROR(VLOOKUP(A31,'Abr. Jun'!$A$9:$AH$45,34,FALSE),"-")</f>
        <v>-</v>
      </c>
      <c r="N31" s="24" t="str">
        <f>IFERROR(VLOOKUP(A31,'Abr. Jul'!$A$9:$AI$45,33,FALSE),"-")</f>
        <v>-</v>
      </c>
      <c r="O31" s="26" t="str">
        <f>IFERROR(VLOOKUP(A31,'Abr. Jul'!$A$9:$AI$45,35,FALSE),"-")</f>
        <v>-</v>
      </c>
      <c r="P31" s="24" t="str">
        <f>IFERROR(VLOOKUP(A31,'Abr. Aug'!$A$9:$AI$45,33,FALSE),"-")</f>
        <v>-</v>
      </c>
      <c r="Q31" s="26" t="str">
        <f>IFERROR(VLOOKUP(A31,'Abr. Aug'!$A$9:$AI$45,35,FALSE),"-")</f>
        <v>-</v>
      </c>
      <c r="R31" s="24" t="str">
        <f>IFERROR(VLOOKUP(A31,'Abr. Sep'!$A$9:$AH$45,32,FALSE),"-")</f>
        <v>-</v>
      </c>
      <c r="S31" s="26" t="str">
        <f>IFERROR(VLOOKUP(A31,'Abr. Sep'!$A$9:$AH$45,34,FALSE),"-")</f>
        <v>-</v>
      </c>
      <c r="T31" s="24" t="str">
        <f>IFERROR(VLOOKUP(A31,'Abr. Okt'!$A$9:$AI$45,33,FALSE),"-")</f>
        <v>-</v>
      </c>
      <c r="U31" s="26" t="str">
        <f>IFERROR(VLOOKUP(A31,'Abr. Okt'!$A$9:$AI$45,35,FALSE),"-")</f>
        <v>-</v>
      </c>
      <c r="V31" s="24" t="str">
        <f>IFERROR(VLOOKUP(A31,'Abr. Nov'!$A$9:$AH$45,32,FALSE),"-")</f>
        <v>-</v>
      </c>
      <c r="W31" s="26" t="str">
        <f>IFERROR(VLOOKUP(A31,'Abr. Nov'!$A$9:$AH$45,34,FALSE),"-")</f>
        <v>-</v>
      </c>
      <c r="X31" s="24" t="str">
        <f>IFERROR(VLOOKUP(A31,'Abr. Dez'!$A$9:$AI$45,33,FALSE),"-")</f>
        <v>-</v>
      </c>
      <c r="Y31" s="26" t="str">
        <f>IFERROR(VLOOKUP(A31,'Abr. Dez'!$A$9:$AI$45,35,FALSE),"-")</f>
        <v>-</v>
      </c>
      <c r="Z31" s="27">
        <f t="shared" si="0"/>
        <v>0</v>
      </c>
      <c r="AA31" s="28">
        <f t="shared" si="1"/>
        <v>0</v>
      </c>
    </row>
    <row r="32" spans="1:27" x14ac:dyDescent="0.25">
      <c r="A32" s="23" t="str">
        <f>'Übersicht Mitarbeitende'!A36</f>
        <v xml:space="preserve"> </v>
      </c>
      <c r="B32" s="24" t="str">
        <f>IFERROR(VLOOKUP(A32,'Abr. Jan'!$A$9:$AI$45,33,FALSE),"-")</f>
        <v>-</v>
      </c>
      <c r="C32" s="25" t="str">
        <f>IFERROR(VLOOKUP(A32,'Abr. Jan'!$A$9:$AI$45,35,FALSE),"-")</f>
        <v>-</v>
      </c>
      <c r="D32" s="24" t="str">
        <f>IFERROR(VLOOKUP(A32,'Abr. Feb'!$A$9:$AG$45,31,FALSE),"-")</f>
        <v>-</v>
      </c>
      <c r="E32" s="26" t="str">
        <f>IFERROR(VLOOKUP(A32,'Abr. Feb'!$A$9:$AG$45,33,FALSE),"-")</f>
        <v>-</v>
      </c>
      <c r="F32" s="24" t="str">
        <f>IFERROR(VLOOKUP(A32,'Abr. Mär'!$A$9:$AI$45,33,FALSE),"-")</f>
        <v>-</v>
      </c>
      <c r="G32" s="26" t="str">
        <f>IFERROR(VLOOKUP(A32,'Abr. Mär'!$A$9:$AI$45,35,FALSE),"-")</f>
        <v>-</v>
      </c>
      <c r="H32" s="24" t="str">
        <f>IFERROR(VLOOKUP(A32,'Abr. Apr'!$A$9:$AH$45,32,FALSE),"-")</f>
        <v>-</v>
      </c>
      <c r="I32" s="26" t="str">
        <f>IFERROR(VLOOKUP(A32,'Abr. Apr'!$A$9:$AH$45,34,FALSE),"-")</f>
        <v>-</v>
      </c>
      <c r="J32" s="24" t="str">
        <f>IFERROR(VLOOKUP(A32,'Abr. Mai'!$A$9:$AI$45,33,FALSE),"-")</f>
        <v>-</v>
      </c>
      <c r="K32" s="26" t="str">
        <f>IFERROR(VLOOKUP(A32,'Abr. Mai'!$A$9:$AI$45,35,FALSE),"-")</f>
        <v>-</v>
      </c>
      <c r="L32" s="24" t="str">
        <f>IFERROR(VLOOKUP(A32,'Abr. Jun'!$A$9:$AH$45,32,FALSE),"-")</f>
        <v>-</v>
      </c>
      <c r="M32" s="26" t="str">
        <f>IFERROR(VLOOKUP(A32,'Abr. Jun'!$A$9:$AH$45,34,FALSE),"-")</f>
        <v>-</v>
      </c>
      <c r="N32" s="24" t="str">
        <f>IFERROR(VLOOKUP(A32,'Abr. Jul'!$A$9:$AI$45,33,FALSE),"-")</f>
        <v>-</v>
      </c>
      <c r="O32" s="26" t="str">
        <f>IFERROR(VLOOKUP(A32,'Abr. Jul'!$A$9:$AI$45,35,FALSE),"-")</f>
        <v>-</v>
      </c>
      <c r="P32" s="24" t="str">
        <f>IFERROR(VLOOKUP(A32,'Abr. Aug'!$A$9:$AI$45,33,FALSE),"-")</f>
        <v>-</v>
      </c>
      <c r="Q32" s="26" t="str">
        <f>IFERROR(VLOOKUP(A32,'Abr. Aug'!$A$9:$AI$45,35,FALSE),"-")</f>
        <v>-</v>
      </c>
      <c r="R32" s="24" t="str">
        <f>IFERROR(VLOOKUP(A32,'Abr. Sep'!$A$9:$AH$45,32,FALSE),"-")</f>
        <v>-</v>
      </c>
      <c r="S32" s="26" t="str">
        <f>IFERROR(VLOOKUP(A32,'Abr. Sep'!$A$9:$AH$45,34,FALSE),"-")</f>
        <v>-</v>
      </c>
      <c r="T32" s="24" t="str">
        <f>IFERROR(VLOOKUP(A32,'Abr. Okt'!$A$9:$AI$45,33,FALSE),"-")</f>
        <v>-</v>
      </c>
      <c r="U32" s="26" t="str">
        <f>IFERROR(VLOOKUP(A32,'Abr. Okt'!$A$9:$AI$45,35,FALSE),"-")</f>
        <v>-</v>
      </c>
      <c r="V32" s="24" t="str">
        <f>IFERROR(VLOOKUP(A32,'Abr. Nov'!$A$9:$AH$45,32,FALSE),"-")</f>
        <v>-</v>
      </c>
      <c r="W32" s="26" t="str">
        <f>IFERROR(VLOOKUP(A32,'Abr. Nov'!$A$9:$AH$45,34,FALSE),"-")</f>
        <v>-</v>
      </c>
      <c r="X32" s="24" t="str">
        <f>IFERROR(VLOOKUP(A32,'Abr. Dez'!$A$9:$AI$45,33,FALSE),"-")</f>
        <v>-</v>
      </c>
      <c r="Y32" s="26" t="str">
        <f>IFERROR(VLOOKUP(A32,'Abr. Dez'!$A$9:$AI$45,35,FALSE),"-")</f>
        <v>-</v>
      </c>
      <c r="Z32" s="27">
        <f t="shared" si="0"/>
        <v>0</v>
      </c>
      <c r="AA32" s="28">
        <f t="shared" si="1"/>
        <v>0</v>
      </c>
    </row>
    <row r="33" spans="1:27" x14ac:dyDescent="0.25">
      <c r="A33" s="23" t="str">
        <f>'Übersicht Mitarbeitende'!A37</f>
        <v xml:space="preserve"> </v>
      </c>
      <c r="B33" s="24" t="str">
        <f>IFERROR(VLOOKUP(A33,'Abr. Jan'!$A$9:$AI$45,33,FALSE),"-")</f>
        <v>-</v>
      </c>
      <c r="C33" s="25" t="str">
        <f>IFERROR(VLOOKUP(A33,'Abr. Jan'!$A$9:$AI$45,35,FALSE),"-")</f>
        <v>-</v>
      </c>
      <c r="D33" s="24" t="str">
        <f>IFERROR(VLOOKUP(A33,'Abr. Feb'!$A$9:$AG$45,31,FALSE),"-")</f>
        <v>-</v>
      </c>
      <c r="E33" s="26" t="str">
        <f>IFERROR(VLOOKUP(A33,'Abr. Feb'!$A$9:$AG$45,33,FALSE),"-")</f>
        <v>-</v>
      </c>
      <c r="F33" s="24" t="str">
        <f>IFERROR(VLOOKUP(A33,'Abr. Mär'!$A$9:$AI$45,33,FALSE),"-")</f>
        <v>-</v>
      </c>
      <c r="G33" s="26" t="str">
        <f>IFERROR(VLOOKUP(A33,'Abr. Mär'!$A$9:$AI$45,35,FALSE),"-")</f>
        <v>-</v>
      </c>
      <c r="H33" s="24" t="str">
        <f>IFERROR(VLOOKUP(A33,'Abr. Apr'!$A$9:$AH$45,32,FALSE),"-")</f>
        <v>-</v>
      </c>
      <c r="I33" s="26" t="str">
        <f>IFERROR(VLOOKUP(A33,'Abr. Apr'!$A$9:$AH$45,34,FALSE),"-")</f>
        <v>-</v>
      </c>
      <c r="J33" s="24" t="str">
        <f>IFERROR(VLOOKUP(A33,'Abr. Mai'!$A$9:$AI$45,33,FALSE),"-")</f>
        <v>-</v>
      </c>
      <c r="K33" s="26" t="str">
        <f>IFERROR(VLOOKUP(A33,'Abr. Mai'!$A$9:$AI$45,35,FALSE),"-")</f>
        <v>-</v>
      </c>
      <c r="L33" s="24" t="str">
        <f>IFERROR(VLOOKUP(A33,'Abr. Jun'!$A$9:$AH$45,32,FALSE),"-")</f>
        <v>-</v>
      </c>
      <c r="M33" s="26" t="str">
        <f>IFERROR(VLOOKUP(A33,'Abr. Jun'!$A$9:$AH$45,34,FALSE),"-")</f>
        <v>-</v>
      </c>
      <c r="N33" s="24" t="str">
        <f>IFERROR(VLOOKUP(A33,'Abr. Jul'!$A$9:$AI$45,33,FALSE),"-")</f>
        <v>-</v>
      </c>
      <c r="O33" s="26" t="str">
        <f>IFERROR(VLOOKUP(A33,'Abr. Jul'!$A$9:$AI$45,35,FALSE),"-")</f>
        <v>-</v>
      </c>
      <c r="P33" s="24" t="str">
        <f>IFERROR(VLOOKUP(A33,'Abr. Aug'!$A$9:$AI$45,33,FALSE),"-")</f>
        <v>-</v>
      </c>
      <c r="Q33" s="26" t="str">
        <f>IFERROR(VLOOKUP(A33,'Abr. Aug'!$A$9:$AI$45,35,FALSE),"-")</f>
        <v>-</v>
      </c>
      <c r="R33" s="24" t="str">
        <f>IFERROR(VLOOKUP(A33,'Abr. Sep'!$A$9:$AH$45,32,FALSE),"-")</f>
        <v>-</v>
      </c>
      <c r="S33" s="26" t="str">
        <f>IFERROR(VLOOKUP(A33,'Abr. Sep'!$A$9:$AH$45,34,FALSE),"-")</f>
        <v>-</v>
      </c>
      <c r="T33" s="24" t="str">
        <f>IFERROR(VLOOKUP(A33,'Abr. Okt'!$A$9:$AI$45,33,FALSE),"-")</f>
        <v>-</v>
      </c>
      <c r="U33" s="26" t="str">
        <f>IFERROR(VLOOKUP(A33,'Abr. Okt'!$A$9:$AI$45,35,FALSE),"-")</f>
        <v>-</v>
      </c>
      <c r="V33" s="24" t="str">
        <f>IFERROR(VLOOKUP(A33,'Abr. Nov'!$A$9:$AH$45,32,FALSE),"-")</f>
        <v>-</v>
      </c>
      <c r="W33" s="26" t="str">
        <f>IFERROR(VLOOKUP(A33,'Abr. Nov'!$A$9:$AH$45,34,FALSE),"-")</f>
        <v>-</v>
      </c>
      <c r="X33" s="24" t="str">
        <f>IFERROR(VLOOKUP(A33,'Abr. Dez'!$A$9:$AI$45,33,FALSE),"-")</f>
        <v>-</v>
      </c>
      <c r="Y33" s="26" t="str">
        <f>IFERROR(VLOOKUP(A33,'Abr. Dez'!$A$9:$AI$45,35,FALSE),"-")</f>
        <v>-</v>
      </c>
      <c r="Z33" s="27">
        <f t="shared" si="0"/>
        <v>0</v>
      </c>
      <c r="AA33" s="28">
        <f t="shared" si="1"/>
        <v>0</v>
      </c>
    </row>
    <row r="34" spans="1:27" x14ac:dyDescent="0.25">
      <c r="A34" s="23" t="str">
        <f>'Übersicht Mitarbeitende'!A38</f>
        <v xml:space="preserve"> </v>
      </c>
      <c r="B34" s="24" t="str">
        <f>IFERROR(VLOOKUP(A34,'Abr. Jan'!$A$9:$AI$45,33,FALSE),"-")</f>
        <v>-</v>
      </c>
      <c r="C34" s="25" t="str">
        <f>IFERROR(VLOOKUP(A34,'Abr. Jan'!$A$9:$AI$45,35,FALSE),"-")</f>
        <v>-</v>
      </c>
      <c r="D34" s="24" t="str">
        <f>IFERROR(VLOOKUP(A34,'Abr. Feb'!$A$9:$AG$45,31,FALSE),"-")</f>
        <v>-</v>
      </c>
      <c r="E34" s="26" t="str">
        <f>IFERROR(VLOOKUP(A34,'Abr. Feb'!$A$9:$AG$45,33,FALSE),"-")</f>
        <v>-</v>
      </c>
      <c r="F34" s="24" t="str">
        <f>IFERROR(VLOOKUP(A34,'Abr. Mär'!$A$9:$AI$45,33,FALSE),"-")</f>
        <v>-</v>
      </c>
      <c r="G34" s="26" t="str">
        <f>IFERROR(VLOOKUP(A34,'Abr. Mär'!$A$9:$AI$45,35,FALSE),"-")</f>
        <v>-</v>
      </c>
      <c r="H34" s="24" t="str">
        <f>IFERROR(VLOOKUP(A34,'Abr. Apr'!$A$9:$AH$45,32,FALSE),"-")</f>
        <v>-</v>
      </c>
      <c r="I34" s="26" t="str">
        <f>IFERROR(VLOOKUP(A34,'Abr. Apr'!$A$9:$AH$45,34,FALSE),"-")</f>
        <v>-</v>
      </c>
      <c r="J34" s="24" t="str">
        <f>IFERROR(VLOOKUP(A34,'Abr. Mai'!$A$9:$AI$45,33,FALSE),"-")</f>
        <v>-</v>
      </c>
      <c r="K34" s="26" t="str">
        <f>IFERROR(VLOOKUP(A34,'Abr. Mai'!$A$9:$AI$45,35,FALSE),"-")</f>
        <v>-</v>
      </c>
      <c r="L34" s="24" t="str">
        <f>IFERROR(VLOOKUP(A34,'Abr. Jun'!$A$9:$AH$45,32,FALSE),"-")</f>
        <v>-</v>
      </c>
      <c r="M34" s="26" t="str">
        <f>IFERROR(VLOOKUP(A34,'Abr. Jun'!$A$9:$AH$45,34,FALSE),"-")</f>
        <v>-</v>
      </c>
      <c r="N34" s="24" t="str">
        <f>IFERROR(VLOOKUP(A34,'Abr. Jul'!$A$9:$AI$45,33,FALSE),"-")</f>
        <v>-</v>
      </c>
      <c r="O34" s="26" t="str">
        <f>IFERROR(VLOOKUP(A34,'Abr. Jul'!$A$9:$AI$45,35,FALSE),"-")</f>
        <v>-</v>
      </c>
      <c r="P34" s="24" t="str">
        <f>IFERROR(VLOOKUP(A34,'Abr. Aug'!$A$9:$AI$45,33,FALSE),"-")</f>
        <v>-</v>
      </c>
      <c r="Q34" s="26" t="str">
        <f>IFERROR(VLOOKUP(A34,'Abr. Aug'!$A$9:$AI$45,35,FALSE),"-")</f>
        <v>-</v>
      </c>
      <c r="R34" s="24" t="str">
        <f>IFERROR(VLOOKUP(A34,'Abr. Sep'!$A$9:$AH$45,32,FALSE),"-")</f>
        <v>-</v>
      </c>
      <c r="S34" s="26" t="str">
        <f>IFERROR(VLOOKUP(A34,'Abr. Sep'!$A$9:$AH$45,34,FALSE),"-")</f>
        <v>-</v>
      </c>
      <c r="T34" s="24" t="str">
        <f>IFERROR(VLOOKUP(A34,'Abr. Okt'!$A$9:$AI$45,33,FALSE),"-")</f>
        <v>-</v>
      </c>
      <c r="U34" s="26" t="str">
        <f>IFERROR(VLOOKUP(A34,'Abr. Okt'!$A$9:$AI$45,35,FALSE),"-")</f>
        <v>-</v>
      </c>
      <c r="V34" s="24" t="str">
        <f>IFERROR(VLOOKUP(A34,'Abr. Nov'!$A$9:$AH$45,32,FALSE),"-")</f>
        <v>-</v>
      </c>
      <c r="W34" s="26" t="str">
        <f>IFERROR(VLOOKUP(A34,'Abr. Nov'!$A$9:$AH$45,34,FALSE),"-")</f>
        <v>-</v>
      </c>
      <c r="X34" s="24" t="str">
        <f>IFERROR(VLOOKUP(A34,'Abr. Dez'!$A$9:$AI$45,33,FALSE),"-")</f>
        <v>-</v>
      </c>
      <c r="Y34" s="26" t="str">
        <f>IFERROR(VLOOKUP(A34,'Abr. Dez'!$A$9:$AI$45,35,FALSE),"-")</f>
        <v>-</v>
      </c>
      <c r="Z34" s="27">
        <f t="shared" si="0"/>
        <v>0</v>
      </c>
      <c r="AA34" s="28">
        <f t="shared" si="1"/>
        <v>0</v>
      </c>
    </row>
    <row r="35" spans="1:27" x14ac:dyDescent="0.25">
      <c r="A35" s="23" t="str">
        <f>'Übersicht Mitarbeitende'!A39</f>
        <v xml:space="preserve"> </v>
      </c>
      <c r="B35" s="24" t="str">
        <f>IFERROR(VLOOKUP(A35,'Abr. Jan'!$A$9:$AI$45,33,FALSE),"-")</f>
        <v>-</v>
      </c>
      <c r="C35" s="25" t="str">
        <f>IFERROR(VLOOKUP(A35,'Abr. Jan'!$A$9:$AI$45,35,FALSE),"-")</f>
        <v>-</v>
      </c>
      <c r="D35" s="24" t="str">
        <f>IFERROR(VLOOKUP(A35,'Abr. Feb'!$A$9:$AG$45,31,FALSE),"-")</f>
        <v>-</v>
      </c>
      <c r="E35" s="26" t="str">
        <f>IFERROR(VLOOKUP(A35,'Abr. Feb'!$A$9:$AG$45,33,FALSE),"-")</f>
        <v>-</v>
      </c>
      <c r="F35" s="24" t="str">
        <f>IFERROR(VLOOKUP(A35,'Abr. Mär'!$A$9:$AI$45,33,FALSE),"-")</f>
        <v>-</v>
      </c>
      <c r="G35" s="26" t="str">
        <f>IFERROR(VLOOKUP(A35,'Abr. Mär'!$A$9:$AI$45,35,FALSE),"-")</f>
        <v>-</v>
      </c>
      <c r="H35" s="24" t="str">
        <f>IFERROR(VLOOKUP(A35,'Abr. Apr'!$A$9:$AH$45,32,FALSE),"-")</f>
        <v>-</v>
      </c>
      <c r="I35" s="26" t="str">
        <f>IFERROR(VLOOKUP(A35,'Abr. Apr'!$A$9:$AH$45,34,FALSE),"-")</f>
        <v>-</v>
      </c>
      <c r="J35" s="24" t="str">
        <f>IFERROR(VLOOKUP(A35,'Abr. Mai'!$A$9:$AI$45,33,FALSE),"-")</f>
        <v>-</v>
      </c>
      <c r="K35" s="26" t="str">
        <f>IFERROR(VLOOKUP(A35,'Abr. Mai'!$A$9:$AI$45,35,FALSE),"-")</f>
        <v>-</v>
      </c>
      <c r="L35" s="24" t="str">
        <f>IFERROR(VLOOKUP(A35,'Abr. Jun'!$A$9:$AH$45,32,FALSE),"-")</f>
        <v>-</v>
      </c>
      <c r="M35" s="26" t="str">
        <f>IFERROR(VLOOKUP(A35,'Abr. Jun'!$A$9:$AH$45,34,FALSE),"-")</f>
        <v>-</v>
      </c>
      <c r="N35" s="24" t="str">
        <f>IFERROR(VLOOKUP(A35,'Abr. Jul'!$A$9:$AI$45,33,FALSE),"-")</f>
        <v>-</v>
      </c>
      <c r="O35" s="26" t="str">
        <f>IFERROR(VLOOKUP(A35,'Abr. Jul'!$A$9:$AI$45,35,FALSE),"-")</f>
        <v>-</v>
      </c>
      <c r="P35" s="24" t="str">
        <f>IFERROR(VLOOKUP(A35,'Abr. Aug'!$A$9:$AI$45,33,FALSE),"-")</f>
        <v>-</v>
      </c>
      <c r="Q35" s="26" t="str">
        <f>IFERROR(VLOOKUP(A35,'Abr. Aug'!$A$9:$AI$45,35,FALSE),"-")</f>
        <v>-</v>
      </c>
      <c r="R35" s="24" t="str">
        <f>IFERROR(VLOOKUP(A35,'Abr. Sep'!$A$9:$AH$45,32,FALSE),"-")</f>
        <v>-</v>
      </c>
      <c r="S35" s="26" t="str">
        <f>IFERROR(VLOOKUP(A35,'Abr. Sep'!$A$9:$AH$45,34,FALSE),"-")</f>
        <v>-</v>
      </c>
      <c r="T35" s="24" t="str">
        <f>IFERROR(VLOOKUP(A35,'Abr. Okt'!$A$9:$AI$45,33,FALSE),"-")</f>
        <v>-</v>
      </c>
      <c r="U35" s="26" t="str">
        <f>IFERROR(VLOOKUP(A35,'Abr. Okt'!$A$9:$AI$45,35,FALSE),"-")</f>
        <v>-</v>
      </c>
      <c r="V35" s="24" t="str">
        <f>IFERROR(VLOOKUP(A35,'Abr. Nov'!$A$9:$AH$45,32,FALSE),"-")</f>
        <v>-</v>
      </c>
      <c r="W35" s="26" t="str">
        <f>IFERROR(VLOOKUP(A35,'Abr. Nov'!$A$9:$AH$45,34,FALSE),"-")</f>
        <v>-</v>
      </c>
      <c r="X35" s="24" t="str">
        <f>IFERROR(VLOOKUP(A35,'Abr. Dez'!$A$9:$AI$45,33,FALSE),"-")</f>
        <v>-</v>
      </c>
      <c r="Y35" s="26" t="str">
        <f>IFERROR(VLOOKUP(A35,'Abr. Dez'!$A$9:$AI$45,35,FALSE),"-")</f>
        <v>-</v>
      </c>
      <c r="Z35" s="27">
        <f t="shared" si="0"/>
        <v>0</v>
      </c>
      <c r="AA35" s="28">
        <f t="shared" si="1"/>
        <v>0</v>
      </c>
    </row>
    <row r="36" spans="1:27" x14ac:dyDescent="0.25">
      <c r="A36" s="23" t="str">
        <f>'Übersicht Mitarbeitende'!A40</f>
        <v xml:space="preserve"> </v>
      </c>
      <c r="B36" s="24" t="str">
        <f>IFERROR(VLOOKUP(A36,'Abr. Jan'!$A$9:$AI$45,33,FALSE),"-")</f>
        <v>-</v>
      </c>
      <c r="C36" s="25" t="str">
        <f>IFERROR(VLOOKUP(A36,'Abr. Jan'!$A$9:$AI$45,35,FALSE),"-")</f>
        <v>-</v>
      </c>
      <c r="D36" s="24" t="str">
        <f>IFERROR(VLOOKUP(A36,'Abr. Feb'!$A$9:$AG$45,31,FALSE),"-")</f>
        <v>-</v>
      </c>
      <c r="E36" s="26" t="str">
        <f>IFERROR(VLOOKUP(A36,'Abr. Feb'!$A$9:$AG$45,33,FALSE),"-")</f>
        <v>-</v>
      </c>
      <c r="F36" s="24" t="str">
        <f>IFERROR(VLOOKUP(A36,'Abr. Mär'!$A$9:$AI$45,33,FALSE),"-")</f>
        <v>-</v>
      </c>
      <c r="G36" s="26" t="str">
        <f>IFERROR(VLOOKUP(A36,'Abr. Mär'!$A$9:$AI$45,35,FALSE),"-")</f>
        <v>-</v>
      </c>
      <c r="H36" s="24" t="str">
        <f>IFERROR(VLOOKUP(A36,'Abr. Apr'!$A$9:$AH$45,32,FALSE),"-")</f>
        <v>-</v>
      </c>
      <c r="I36" s="26" t="str">
        <f>IFERROR(VLOOKUP(A36,'Abr. Apr'!$A$9:$AH$45,34,FALSE),"-")</f>
        <v>-</v>
      </c>
      <c r="J36" s="24" t="str">
        <f>IFERROR(VLOOKUP(A36,'Abr. Mai'!$A$9:$AI$45,33,FALSE),"-")</f>
        <v>-</v>
      </c>
      <c r="K36" s="26" t="str">
        <f>IFERROR(VLOOKUP(A36,'Abr. Mai'!$A$9:$AI$45,35,FALSE),"-")</f>
        <v>-</v>
      </c>
      <c r="L36" s="24" t="str">
        <f>IFERROR(VLOOKUP(A36,'Abr. Jun'!$A$9:$AH$45,32,FALSE),"-")</f>
        <v>-</v>
      </c>
      <c r="M36" s="26" t="str">
        <f>IFERROR(VLOOKUP(A36,'Abr. Jun'!$A$9:$AH$45,34,FALSE),"-")</f>
        <v>-</v>
      </c>
      <c r="N36" s="24" t="str">
        <f>IFERROR(VLOOKUP(A36,'Abr. Jul'!$A$9:$AI$45,33,FALSE),"-")</f>
        <v>-</v>
      </c>
      <c r="O36" s="26" t="str">
        <f>IFERROR(VLOOKUP(A36,'Abr. Jul'!$A$9:$AI$45,35,FALSE),"-")</f>
        <v>-</v>
      </c>
      <c r="P36" s="24" t="str">
        <f>IFERROR(VLOOKUP(A36,'Abr. Aug'!$A$9:$AI$45,33,FALSE),"-")</f>
        <v>-</v>
      </c>
      <c r="Q36" s="26" t="str">
        <f>IFERROR(VLOOKUP(A36,'Abr. Aug'!$A$9:$AI$45,35,FALSE),"-")</f>
        <v>-</v>
      </c>
      <c r="R36" s="24" t="str">
        <f>IFERROR(VLOOKUP(A36,'Abr. Sep'!$A$9:$AH$45,32,FALSE),"-")</f>
        <v>-</v>
      </c>
      <c r="S36" s="26" t="str">
        <f>IFERROR(VLOOKUP(A36,'Abr. Sep'!$A$9:$AH$45,34,FALSE),"-")</f>
        <v>-</v>
      </c>
      <c r="T36" s="24" t="str">
        <f>IFERROR(VLOOKUP(A36,'Abr. Okt'!$A$9:$AI$45,33,FALSE),"-")</f>
        <v>-</v>
      </c>
      <c r="U36" s="26" t="str">
        <f>IFERROR(VLOOKUP(A36,'Abr. Okt'!$A$9:$AI$45,35,FALSE),"-")</f>
        <v>-</v>
      </c>
      <c r="V36" s="24" t="str">
        <f>IFERROR(VLOOKUP(A36,'Abr. Nov'!$A$9:$AH$45,32,FALSE),"-")</f>
        <v>-</v>
      </c>
      <c r="W36" s="26" t="str">
        <f>IFERROR(VLOOKUP(A36,'Abr. Nov'!$A$9:$AH$45,34,FALSE),"-")</f>
        <v>-</v>
      </c>
      <c r="X36" s="24" t="str">
        <f>IFERROR(VLOOKUP(A36,'Abr. Dez'!$A$9:$AI$45,33,FALSE),"-")</f>
        <v>-</v>
      </c>
      <c r="Y36" s="26" t="str">
        <f>IFERROR(VLOOKUP(A36,'Abr. Dez'!$A$9:$AI$45,35,FALSE),"-")</f>
        <v>-</v>
      </c>
      <c r="Z36" s="27">
        <f t="shared" si="0"/>
        <v>0</v>
      </c>
      <c r="AA36" s="28">
        <f t="shared" si="1"/>
        <v>0</v>
      </c>
    </row>
    <row r="37" spans="1:27" x14ac:dyDescent="0.25">
      <c r="A37" s="23" t="str">
        <f>'Übersicht Mitarbeitende'!A41</f>
        <v xml:space="preserve"> </v>
      </c>
      <c r="B37" s="24" t="str">
        <f>IFERROR(VLOOKUP(A37,'Abr. Jan'!$A$9:$AI$45,33,FALSE),"-")</f>
        <v>-</v>
      </c>
      <c r="C37" s="25" t="str">
        <f>IFERROR(VLOOKUP(A37,'Abr. Jan'!$A$9:$AI$45,35,FALSE),"-")</f>
        <v>-</v>
      </c>
      <c r="D37" s="24" t="str">
        <f>IFERROR(VLOOKUP(A37,'Abr. Feb'!$A$9:$AG$45,31,FALSE),"-")</f>
        <v>-</v>
      </c>
      <c r="E37" s="26" t="str">
        <f>IFERROR(VLOOKUP(A37,'Abr. Feb'!$A$9:$AG$45,33,FALSE),"-")</f>
        <v>-</v>
      </c>
      <c r="F37" s="24" t="str">
        <f>IFERROR(VLOOKUP(A37,'Abr. Mär'!$A$9:$AI$45,33,FALSE),"-")</f>
        <v>-</v>
      </c>
      <c r="G37" s="26" t="str">
        <f>IFERROR(VLOOKUP(A37,'Abr. Mär'!$A$9:$AI$45,35,FALSE),"-")</f>
        <v>-</v>
      </c>
      <c r="H37" s="24" t="str">
        <f>IFERROR(VLOOKUP(A37,'Abr. Apr'!$A$9:$AH$45,32,FALSE),"-")</f>
        <v>-</v>
      </c>
      <c r="I37" s="26" t="str">
        <f>IFERROR(VLOOKUP(A37,'Abr. Apr'!$A$9:$AH$45,34,FALSE),"-")</f>
        <v>-</v>
      </c>
      <c r="J37" s="24" t="str">
        <f>IFERROR(VLOOKUP(A37,'Abr. Mai'!$A$9:$AI$45,33,FALSE),"-")</f>
        <v>-</v>
      </c>
      <c r="K37" s="26" t="str">
        <f>IFERROR(VLOOKUP(A37,'Abr. Mai'!$A$9:$AI$45,35,FALSE),"-")</f>
        <v>-</v>
      </c>
      <c r="L37" s="24" t="str">
        <f>IFERROR(VLOOKUP(A37,'Abr. Jun'!$A$9:$AH$45,32,FALSE),"-")</f>
        <v>-</v>
      </c>
      <c r="M37" s="26" t="str">
        <f>IFERROR(VLOOKUP(A37,'Abr. Jun'!$A$9:$AH$45,34,FALSE),"-")</f>
        <v>-</v>
      </c>
      <c r="N37" s="24" t="str">
        <f>IFERROR(VLOOKUP(A37,'Abr. Jul'!$A$9:$AI$45,33,FALSE),"-")</f>
        <v>-</v>
      </c>
      <c r="O37" s="26" t="str">
        <f>IFERROR(VLOOKUP(A37,'Abr. Jul'!$A$9:$AI$45,35,FALSE),"-")</f>
        <v>-</v>
      </c>
      <c r="P37" s="24" t="str">
        <f>IFERROR(VLOOKUP(A37,'Abr. Aug'!$A$9:$AI$45,33,FALSE),"-")</f>
        <v>-</v>
      </c>
      <c r="Q37" s="26" t="str">
        <f>IFERROR(VLOOKUP(A37,'Abr. Aug'!$A$9:$AI$45,35,FALSE),"-")</f>
        <v>-</v>
      </c>
      <c r="R37" s="24" t="str">
        <f>IFERROR(VLOOKUP(A37,'Abr. Sep'!$A$9:$AH$45,32,FALSE),"-")</f>
        <v>-</v>
      </c>
      <c r="S37" s="26" t="str">
        <f>IFERROR(VLOOKUP(A37,'Abr. Sep'!$A$9:$AH$45,34,FALSE),"-")</f>
        <v>-</v>
      </c>
      <c r="T37" s="24" t="str">
        <f>IFERROR(VLOOKUP(A37,'Abr. Okt'!$A$9:$AI$45,33,FALSE),"-")</f>
        <v>-</v>
      </c>
      <c r="U37" s="26" t="str">
        <f>IFERROR(VLOOKUP(A37,'Abr. Okt'!$A$9:$AI$45,35,FALSE),"-")</f>
        <v>-</v>
      </c>
      <c r="V37" s="24" t="str">
        <f>IFERROR(VLOOKUP(A37,'Abr. Nov'!$A$9:$AH$45,32,FALSE),"-")</f>
        <v>-</v>
      </c>
      <c r="W37" s="26" t="str">
        <f>IFERROR(VLOOKUP(A37,'Abr. Nov'!$A$9:$AH$45,34,FALSE),"-")</f>
        <v>-</v>
      </c>
      <c r="X37" s="24" t="str">
        <f>IFERROR(VLOOKUP(A37,'Abr. Dez'!$A$9:$AI$45,33,FALSE),"-")</f>
        <v>-</v>
      </c>
      <c r="Y37" s="26" t="str">
        <f>IFERROR(VLOOKUP(A37,'Abr. Dez'!$A$9:$AI$45,35,FALSE),"-")</f>
        <v>-</v>
      </c>
      <c r="Z37" s="27">
        <f t="shared" ref="Z37:Z68" si="2">IF(A37="","",IFERROR(SUM(B37,D37,F37,H37,J37,L37,N37,P37,R37,T37,V37,X37),""))</f>
        <v>0</v>
      </c>
      <c r="AA37" s="28">
        <f t="shared" ref="AA37:AA68" si="3">IF(A37="","",IFERROR(SUM(C37,E37,G37,I37,K37,M37,O37,Q37,S37,U37,W37,Y37),""))</f>
        <v>0</v>
      </c>
    </row>
    <row r="38" spans="1:27" x14ac:dyDescent="0.25">
      <c r="A38" s="23" t="str">
        <f>'Übersicht Mitarbeitende'!A42</f>
        <v xml:space="preserve"> </v>
      </c>
      <c r="B38" s="24" t="str">
        <f>IFERROR(VLOOKUP(A38,'Abr. Jan'!$A$9:$AI$45,33,FALSE),"-")</f>
        <v>-</v>
      </c>
      <c r="C38" s="25" t="str">
        <f>IFERROR(VLOOKUP(A38,'Abr. Jan'!$A$9:$AI$45,35,FALSE),"-")</f>
        <v>-</v>
      </c>
      <c r="D38" s="24" t="str">
        <f>IFERROR(VLOOKUP(A38,'Abr. Feb'!$A$9:$AG$45,31,FALSE),"-")</f>
        <v>-</v>
      </c>
      <c r="E38" s="26" t="str">
        <f>IFERROR(VLOOKUP(A38,'Abr. Feb'!$A$9:$AG$45,33,FALSE),"-")</f>
        <v>-</v>
      </c>
      <c r="F38" s="24" t="str">
        <f>IFERROR(VLOOKUP(A38,'Abr. Mär'!$A$9:$AI$45,33,FALSE),"-")</f>
        <v>-</v>
      </c>
      <c r="G38" s="26" t="str">
        <f>IFERROR(VLOOKUP(A38,'Abr. Mär'!$A$9:$AI$45,35,FALSE),"-")</f>
        <v>-</v>
      </c>
      <c r="H38" s="24" t="str">
        <f>IFERROR(VLOOKUP(A38,'Abr. Apr'!$A$9:$AH$45,32,FALSE),"-")</f>
        <v>-</v>
      </c>
      <c r="I38" s="26" t="str">
        <f>IFERROR(VLOOKUP(A38,'Abr. Apr'!$A$9:$AH$45,34,FALSE),"-")</f>
        <v>-</v>
      </c>
      <c r="J38" s="24" t="str">
        <f>IFERROR(VLOOKUP(A38,'Abr. Mai'!$A$9:$AI$45,33,FALSE),"-")</f>
        <v>-</v>
      </c>
      <c r="K38" s="26" t="str">
        <f>IFERROR(VLOOKUP(A38,'Abr. Mai'!$A$9:$AI$45,35,FALSE),"-")</f>
        <v>-</v>
      </c>
      <c r="L38" s="24" t="str">
        <f>IFERROR(VLOOKUP(A38,'Abr. Jun'!$A$9:$AH$45,32,FALSE),"-")</f>
        <v>-</v>
      </c>
      <c r="M38" s="26" t="str">
        <f>IFERROR(VLOOKUP(A38,'Abr. Jun'!$A$9:$AH$45,34,FALSE),"-")</f>
        <v>-</v>
      </c>
      <c r="N38" s="24" t="str">
        <f>IFERROR(VLOOKUP(A38,'Abr. Jul'!$A$9:$AI$45,33,FALSE),"-")</f>
        <v>-</v>
      </c>
      <c r="O38" s="26" t="str">
        <f>IFERROR(VLOOKUP(A38,'Abr. Jul'!$A$9:$AI$45,35,FALSE),"-")</f>
        <v>-</v>
      </c>
      <c r="P38" s="24" t="str">
        <f>IFERROR(VLOOKUP(A38,'Abr. Aug'!$A$9:$AI$45,33,FALSE),"-")</f>
        <v>-</v>
      </c>
      <c r="Q38" s="26" t="str">
        <f>IFERROR(VLOOKUP(A38,'Abr. Aug'!$A$9:$AI$45,35,FALSE),"-")</f>
        <v>-</v>
      </c>
      <c r="R38" s="24" t="str">
        <f>IFERROR(VLOOKUP(A38,'Abr. Sep'!$A$9:$AH$45,32,FALSE),"-")</f>
        <v>-</v>
      </c>
      <c r="S38" s="26" t="str">
        <f>IFERROR(VLOOKUP(A38,'Abr. Sep'!$A$9:$AH$45,34,FALSE),"-")</f>
        <v>-</v>
      </c>
      <c r="T38" s="24" t="str">
        <f>IFERROR(VLOOKUP(A38,'Abr. Okt'!$A$9:$AI$45,33,FALSE),"-")</f>
        <v>-</v>
      </c>
      <c r="U38" s="26" t="str">
        <f>IFERROR(VLOOKUP(A38,'Abr. Okt'!$A$9:$AI$45,35,FALSE),"-")</f>
        <v>-</v>
      </c>
      <c r="V38" s="24" t="str">
        <f>IFERROR(VLOOKUP(A38,'Abr. Nov'!$A$9:$AH$45,32,FALSE),"-")</f>
        <v>-</v>
      </c>
      <c r="W38" s="26" t="str">
        <f>IFERROR(VLOOKUP(A38,'Abr. Nov'!$A$9:$AH$45,34,FALSE),"-")</f>
        <v>-</v>
      </c>
      <c r="X38" s="24" t="str">
        <f>IFERROR(VLOOKUP(A38,'Abr. Dez'!$A$9:$AI$45,33,FALSE),"-")</f>
        <v>-</v>
      </c>
      <c r="Y38" s="26" t="str">
        <f>IFERROR(VLOOKUP(A38,'Abr. Dez'!$A$9:$AI$45,35,FALSE),"-")</f>
        <v>-</v>
      </c>
      <c r="Z38" s="27">
        <f t="shared" si="2"/>
        <v>0</v>
      </c>
      <c r="AA38" s="28">
        <f t="shared" si="3"/>
        <v>0</v>
      </c>
    </row>
    <row r="39" spans="1:27" x14ac:dyDescent="0.25">
      <c r="A39" s="23" t="str">
        <f>'Übersicht Mitarbeitende'!A43</f>
        <v xml:space="preserve"> </v>
      </c>
      <c r="B39" s="24" t="str">
        <f>IFERROR(VLOOKUP(A39,'Abr. Jan'!$A$9:$AI$45,33,FALSE),"-")</f>
        <v>-</v>
      </c>
      <c r="C39" s="25" t="str">
        <f>IFERROR(VLOOKUP(A39,'Abr. Jan'!$A$9:$AI$45,35,FALSE),"-")</f>
        <v>-</v>
      </c>
      <c r="D39" s="24" t="str">
        <f>IFERROR(VLOOKUP(A39,'Abr. Feb'!$A$9:$AG$45,31,FALSE),"-")</f>
        <v>-</v>
      </c>
      <c r="E39" s="26" t="str">
        <f>IFERROR(VLOOKUP(A39,'Abr. Feb'!$A$9:$AG$45,33,FALSE),"-")</f>
        <v>-</v>
      </c>
      <c r="F39" s="24" t="str">
        <f>IFERROR(VLOOKUP(A39,'Abr. Mär'!$A$9:$AI$45,33,FALSE),"-")</f>
        <v>-</v>
      </c>
      <c r="G39" s="26" t="str">
        <f>IFERROR(VLOOKUP(A39,'Abr. Mär'!$A$9:$AI$45,35,FALSE),"-")</f>
        <v>-</v>
      </c>
      <c r="H39" s="24" t="str">
        <f>IFERROR(VLOOKUP(A39,'Abr. Apr'!$A$9:$AH$45,32,FALSE),"-")</f>
        <v>-</v>
      </c>
      <c r="I39" s="26" t="str">
        <f>IFERROR(VLOOKUP(A39,'Abr. Apr'!$A$9:$AH$45,34,FALSE),"-")</f>
        <v>-</v>
      </c>
      <c r="J39" s="24" t="str">
        <f>IFERROR(VLOOKUP(A39,'Abr. Mai'!$A$9:$AI$45,33,FALSE),"-")</f>
        <v>-</v>
      </c>
      <c r="K39" s="26" t="str">
        <f>IFERROR(VLOOKUP(A39,'Abr. Mai'!$A$9:$AI$45,35,FALSE),"-")</f>
        <v>-</v>
      </c>
      <c r="L39" s="24" t="str">
        <f>IFERROR(VLOOKUP(A39,'Abr. Jun'!$A$9:$AH$45,32,FALSE),"-")</f>
        <v>-</v>
      </c>
      <c r="M39" s="26" t="str">
        <f>IFERROR(VLOOKUP(A39,'Abr. Jun'!$A$9:$AH$45,34,FALSE),"-")</f>
        <v>-</v>
      </c>
      <c r="N39" s="24" t="str">
        <f>IFERROR(VLOOKUP(A39,'Abr. Jul'!$A$9:$AI$45,33,FALSE),"-")</f>
        <v>-</v>
      </c>
      <c r="O39" s="26" t="str">
        <f>IFERROR(VLOOKUP(A39,'Abr. Jul'!$A$9:$AI$45,35,FALSE),"-")</f>
        <v>-</v>
      </c>
      <c r="P39" s="24" t="str">
        <f>IFERROR(VLOOKUP(A39,'Abr. Aug'!$A$9:$AI$45,33,FALSE),"-")</f>
        <v>-</v>
      </c>
      <c r="Q39" s="26" t="str">
        <f>IFERROR(VLOOKUP(A39,'Abr. Aug'!$A$9:$AI$45,35,FALSE),"-")</f>
        <v>-</v>
      </c>
      <c r="R39" s="24" t="str">
        <f>IFERROR(VLOOKUP(A39,'Abr. Sep'!$A$9:$AH$45,32,FALSE),"-")</f>
        <v>-</v>
      </c>
      <c r="S39" s="26" t="str">
        <f>IFERROR(VLOOKUP(A39,'Abr. Sep'!$A$9:$AH$45,34,FALSE),"-")</f>
        <v>-</v>
      </c>
      <c r="T39" s="24" t="str">
        <f>IFERROR(VLOOKUP(A39,'Abr. Okt'!$A$9:$AI$45,33,FALSE),"-")</f>
        <v>-</v>
      </c>
      <c r="U39" s="26" t="str">
        <f>IFERROR(VLOOKUP(A39,'Abr. Okt'!$A$9:$AI$45,35,FALSE),"-")</f>
        <v>-</v>
      </c>
      <c r="V39" s="24" t="str">
        <f>IFERROR(VLOOKUP(A39,'Abr. Nov'!$A$9:$AH$45,32,FALSE),"-")</f>
        <v>-</v>
      </c>
      <c r="W39" s="26" t="str">
        <f>IFERROR(VLOOKUP(A39,'Abr. Nov'!$A$9:$AH$45,34,FALSE),"-")</f>
        <v>-</v>
      </c>
      <c r="X39" s="24" t="str">
        <f>IFERROR(VLOOKUP(A39,'Abr. Dez'!$A$9:$AI$45,33,FALSE),"-")</f>
        <v>-</v>
      </c>
      <c r="Y39" s="26" t="str">
        <f>IFERROR(VLOOKUP(A39,'Abr. Dez'!$A$9:$AI$45,35,FALSE),"-")</f>
        <v>-</v>
      </c>
      <c r="Z39" s="27">
        <f t="shared" si="2"/>
        <v>0</v>
      </c>
      <c r="AA39" s="28">
        <f t="shared" si="3"/>
        <v>0</v>
      </c>
    </row>
    <row r="40" spans="1:27" x14ac:dyDescent="0.25">
      <c r="A40" s="23" t="str">
        <f>'Übersicht Mitarbeitende'!A44</f>
        <v xml:space="preserve"> </v>
      </c>
      <c r="B40" s="24" t="str">
        <f>IFERROR(VLOOKUP(A40,'Abr. Jan'!$A$9:$AI$45,33,FALSE),"-")</f>
        <v>-</v>
      </c>
      <c r="C40" s="25" t="str">
        <f>IFERROR(VLOOKUP(A40,'Abr. Jan'!$A$9:$AI$45,35,FALSE),"-")</f>
        <v>-</v>
      </c>
      <c r="D40" s="24" t="str">
        <f>IFERROR(VLOOKUP(A40,'Abr. Feb'!$A$9:$AG$45,31,FALSE),"-")</f>
        <v>-</v>
      </c>
      <c r="E40" s="26" t="str">
        <f>IFERROR(VLOOKUP(A40,'Abr. Feb'!$A$9:$AG$45,33,FALSE),"-")</f>
        <v>-</v>
      </c>
      <c r="F40" s="24" t="str">
        <f>IFERROR(VLOOKUP(A40,'Abr. Mär'!$A$9:$AI$45,33,FALSE),"-")</f>
        <v>-</v>
      </c>
      <c r="G40" s="26" t="str">
        <f>IFERROR(VLOOKUP(A40,'Abr. Mär'!$A$9:$AI$45,35,FALSE),"-")</f>
        <v>-</v>
      </c>
      <c r="H40" s="24" t="str">
        <f>IFERROR(VLOOKUP(A40,'Abr. Apr'!$A$9:$AH$45,32,FALSE),"-")</f>
        <v>-</v>
      </c>
      <c r="I40" s="26" t="str">
        <f>IFERROR(VLOOKUP(A40,'Abr. Apr'!$A$9:$AH$45,34,FALSE),"-")</f>
        <v>-</v>
      </c>
      <c r="J40" s="24" t="str">
        <f>IFERROR(VLOOKUP(A40,'Abr. Mai'!$A$9:$AI$45,33,FALSE),"-")</f>
        <v>-</v>
      </c>
      <c r="K40" s="26" t="str">
        <f>IFERROR(VLOOKUP(A40,'Abr. Mai'!$A$9:$AI$45,35,FALSE),"-")</f>
        <v>-</v>
      </c>
      <c r="L40" s="24" t="str">
        <f>IFERROR(VLOOKUP(A40,'Abr. Jun'!$A$9:$AH$45,32,FALSE),"-")</f>
        <v>-</v>
      </c>
      <c r="M40" s="26" t="str">
        <f>IFERROR(VLOOKUP(A40,'Abr. Jun'!$A$9:$AH$45,34,FALSE),"-")</f>
        <v>-</v>
      </c>
      <c r="N40" s="24" t="str">
        <f>IFERROR(VLOOKUP(A40,'Abr. Jul'!$A$9:$AI$45,33,FALSE),"-")</f>
        <v>-</v>
      </c>
      <c r="O40" s="26" t="str">
        <f>IFERROR(VLOOKUP(A40,'Abr. Jul'!$A$9:$AI$45,35,FALSE),"-")</f>
        <v>-</v>
      </c>
      <c r="P40" s="24" t="str">
        <f>IFERROR(VLOOKUP(A40,'Abr. Aug'!$A$9:$AI$45,33,FALSE),"-")</f>
        <v>-</v>
      </c>
      <c r="Q40" s="26" t="str">
        <f>IFERROR(VLOOKUP(A40,'Abr. Aug'!$A$9:$AI$45,35,FALSE),"-")</f>
        <v>-</v>
      </c>
      <c r="R40" s="24" t="str">
        <f>IFERROR(VLOOKUP(A40,'Abr. Sep'!$A$9:$AH$45,32,FALSE),"-")</f>
        <v>-</v>
      </c>
      <c r="S40" s="26" t="str">
        <f>IFERROR(VLOOKUP(A40,'Abr. Sep'!$A$9:$AH$45,34,FALSE),"-")</f>
        <v>-</v>
      </c>
      <c r="T40" s="24" t="str">
        <f>IFERROR(VLOOKUP(A40,'Abr. Okt'!$A$9:$AI$45,33,FALSE),"-")</f>
        <v>-</v>
      </c>
      <c r="U40" s="26" t="str">
        <f>IFERROR(VLOOKUP(A40,'Abr. Okt'!$A$9:$AI$45,35,FALSE),"-")</f>
        <v>-</v>
      </c>
      <c r="V40" s="24" t="str">
        <f>IFERROR(VLOOKUP(A40,'Abr. Nov'!$A$9:$AH$45,32,FALSE),"-")</f>
        <v>-</v>
      </c>
      <c r="W40" s="26" t="str">
        <f>IFERROR(VLOOKUP(A40,'Abr. Nov'!$A$9:$AH$45,34,FALSE),"-")</f>
        <v>-</v>
      </c>
      <c r="X40" s="24" t="str">
        <f>IFERROR(VLOOKUP(A40,'Abr. Dez'!$A$9:$AI$45,33,FALSE),"-")</f>
        <v>-</v>
      </c>
      <c r="Y40" s="26" t="str">
        <f>IFERROR(VLOOKUP(A40,'Abr. Dez'!$A$9:$AI$45,35,FALSE),"-")</f>
        <v>-</v>
      </c>
      <c r="Z40" s="27">
        <f t="shared" si="2"/>
        <v>0</v>
      </c>
      <c r="AA40" s="28">
        <f t="shared" si="3"/>
        <v>0</v>
      </c>
    </row>
    <row r="41" spans="1:27" x14ac:dyDescent="0.25">
      <c r="A41" s="23" t="str">
        <f>'Übersicht Mitarbeitende'!A45</f>
        <v xml:space="preserve"> </v>
      </c>
      <c r="B41" s="24" t="str">
        <f>IFERROR(VLOOKUP(A41,'Abr. Jan'!$A$9:$AI$45,33,FALSE),"-")</f>
        <v>-</v>
      </c>
      <c r="C41" s="25" t="str">
        <f>IFERROR(VLOOKUP(A41,'Abr. Jan'!$A$9:$AI$45,35,FALSE),"-")</f>
        <v>-</v>
      </c>
      <c r="D41" s="24" t="str">
        <f>IFERROR(VLOOKUP(A41,'Abr. Feb'!$A$9:$AG$45,31,FALSE),"-")</f>
        <v>-</v>
      </c>
      <c r="E41" s="26" t="str">
        <f>IFERROR(VLOOKUP(A41,'Abr. Feb'!$A$9:$AG$45,33,FALSE),"-")</f>
        <v>-</v>
      </c>
      <c r="F41" s="24" t="str">
        <f>IFERROR(VLOOKUP(A41,'Abr. Mär'!$A$9:$AI$45,33,FALSE),"-")</f>
        <v>-</v>
      </c>
      <c r="G41" s="26" t="str">
        <f>IFERROR(VLOOKUP(A41,'Abr. Mär'!$A$9:$AI$45,35,FALSE),"-")</f>
        <v>-</v>
      </c>
      <c r="H41" s="24" t="str">
        <f>IFERROR(VLOOKUP(A41,'Abr. Apr'!$A$9:$AH$45,32,FALSE),"-")</f>
        <v>-</v>
      </c>
      <c r="I41" s="26" t="str">
        <f>IFERROR(VLOOKUP(A41,'Abr. Apr'!$A$9:$AH$45,34,FALSE),"-")</f>
        <v>-</v>
      </c>
      <c r="J41" s="24" t="str">
        <f>IFERROR(VLOOKUP(A41,'Abr. Mai'!$A$9:$AI$45,33,FALSE),"-")</f>
        <v>-</v>
      </c>
      <c r="K41" s="26" t="str">
        <f>IFERROR(VLOOKUP(A41,'Abr. Mai'!$A$9:$AI$45,35,FALSE),"-")</f>
        <v>-</v>
      </c>
      <c r="L41" s="24" t="str">
        <f>IFERROR(VLOOKUP(A41,'Abr. Jun'!$A$9:$AH$45,32,FALSE),"-")</f>
        <v>-</v>
      </c>
      <c r="M41" s="26" t="str">
        <f>IFERROR(VLOOKUP(A41,'Abr. Jun'!$A$9:$AH$45,34,FALSE),"-")</f>
        <v>-</v>
      </c>
      <c r="N41" s="24" t="str">
        <f>IFERROR(VLOOKUP(A41,'Abr. Jul'!$A$9:$AI$45,33,FALSE),"-")</f>
        <v>-</v>
      </c>
      <c r="O41" s="26" t="str">
        <f>IFERROR(VLOOKUP(A41,'Abr. Jul'!$A$9:$AI$45,35,FALSE),"-")</f>
        <v>-</v>
      </c>
      <c r="P41" s="24" t="str">
        <f>IFERROR(VLOOKUP(A41,'Abr. Aug'!$A$9:$AI$45,33,FALSE),"-")</f>
        <v>-</v>
      </c>
      <c r="Q41" s="26" t="str">
        <f>IFERROR(VLOOKUP(A41,'Abr. Aug'!$A$9:$AI$45,35,FALSE),"-")</f>
        <v>-</v>
      </c>
      <c r="R41" s="24" t="str">
        <f>IFERROR(VLOOKUP(A41,'Abr. Sep'!$A$9:$AH$45,32,FALSE),"-")</f>
        <v>-</v>
      </c>
      <c r="S41" s="26" t="str">
        <f>IFERROR(VLOOKUP(A41,'Abr. Sep'!$A$9:$AH$45,34,FALSE),"-")</f>
        <v>-</v>
      </c>
      <c r="T41" s="24" t="str">
        <f>IFERROR(VLOOKUP(A41,'Abr. Okt'!$A$9:$AI$45,33,FALSE),"-")</f>
        <v>-</v>
      </c>
      <c r="U41" s="26" t="str">
        <f>IFERROR(VLOOKUP(A41,'Abr. Okt'!$A$9:$AI$45,35,FALSE),"-")</f>
        <v>-</v>
      </c>
      <c r="V41" s="24" t="str">
        <f>IFERROR(VLOOKUP(A41,'Abr. Nov'!$A$9:$AH$45,32,FALSE),"-")</f>
        <v>-</v>
      </c>
      <c r="W41" s="26" t="str">
        <f>IFERROR(VLOOKUP(A41,'Abr. Nov'!$A$9:$AH$45,34,FALSE),"-")</f>
        <v>-</v>
      </c>
      <c r="X41" s="24" t="str">
        <f>IFERROR(VLOOKUP(A41,'Abr. Dez'!$A$9:$AI$45,33,FALSE),"-")</f>
        <v>-</v>
      </c>
      <c r="Y41" s="26" t="str">
        <f>IFERROR(VLOOKUP(A41,'Abr. Dez'!$A$9:$AI$45,35,FALSE),"-")</f>
        <v>-</v>
      </c>
      <c r="Z41" s="27">
        <f t="shared" si="2"/>
        <v>0</v>
      </c>
      <c r="AA41" s="28">
        <f t="shared" si="3"/>
        <v>0</v>
      </c>
    </row>
    <row r="42" spans="1:27" x14ac:dyDescent="0.25">
      <c r="A42" s="23" t="str">
        <f>'Übersicht Mitarbeitende'!A46</f>
        <v xml:space="preserve"> </v>
      </c>
      <c r="B42" s="24" t="str">
        <f>IFERROR(VLOOKUP(A42,'Abr. Jan'!$A$9:$AI$45,33,FALSE),"-")</f>
        <v>-</v>
      </c>
      <c r="C42" s="25" t="str">
        <f>IFERROR(VLOOKUP(A42,'Abr. Jan'!$A$9:$AI$45,35,FALSE),"-")</f>
        <v>-</v>
      </c>
      <c r="D42" s="24" t="str">
        <f>IFERROR(VLOOKUP(A42,'Abr. Feb'!$A$9:$AG$45,31,FALSE),"-")</f>
        <v>-</v>
      </c>
      <c r="E42" s="26" t="str">
        <f>IFERROR(VLOOKUP(A42,'Abr. Feb'!$A$9:$AG$45,33,FALSE),"-")</f>
        <v>-</v>
      </c>
      <c r="F42" s="24" t="str">
        <f>IFERROR(VLOOKUP(A42,'Abr. Mär'!$A$9:$AI$45,33,FALSE),"-")</f>
        <v>-</v>
      </c>
      <c r="G42" s="26" t="str">
        <f>IFERROR(VLOOKUP(A42,'Abr. Mär'!$A$9:$AI$45,35,FALSE),"-")</f>
        <v>-</v>
      </c>
      <c r="H42" s="24" t="str">
        <f>IFERROR(VLOOKUP(A42,'Abr. Apr'!$A$9:$AH$45,32,FALSE),"-")</f>
        <v>-</v>
      </c>
      <c r="I42" s="26" t="str">
        <f>IFERROR(VLOOKUP(A42,'Abr. Apr'!$A$9:$AH$45,34,FALSE),"-")</f>
        <v>-</v>
      </c>
      <c r="J42" s="24" t="str">
        <f>IFERROR(VLOOKUP(A42,'Abr. Mai'!$A$9:$AI$45,33,FALSE),"-")</f>
        <v>-</v>
      </c>
      <c r="K42" s="26" t="str">
        <f>IFERROR(VLOOKUP(A42,'Abr. Mai'!$A$9:$AI$45,35,FALSE),"-")</f>
        <v>-</v>
      </c>
      <c r="L42" s="24" t="str">
        <f>IFERROR(VLOOKUP(A42,'Abr. Jun'!$A$9:$AH$45,32,FALSE),"-")</f>
        <v>-</v>
      </c>
      <c r="M42" s="26" t="str">
        <f>IFERROR(VLOOKUP(A42,'Abr. Jun'!$A$9:$AH$45,34,FALSE),"-")</f>
        <v>-</v>
      </c>
      <c r="N42" s="24" t="str">
        <f>IFERROR(VLOOKUP(A42,'Abr. Jul'!$A$9:$AI$45,33,FALSE),"-")</f>
        <v>-</v>
      </c>
      <c r="O42" s="26" t="str">
        <f>IFERROR(VLOOKUP(A42,'Abr. Jul'!$A$9:$AI$45,35,FALSE),"-")</f>
        <v>-</v>
      </c>
      <c r="P42" s="24" t="str">
        <f>IFERROR(VLOOKUP(A42,'Abr. Aug'!$A$9:$AI$45,33,FALSE),"-")</f>
        <v>-</v>
      </c>
      <c r="Q42" s="26" t="str">
        <f>IFERROR(VLOOKUP(A42,'Abr. Aug'!$A$9:$AI$45,35,FALSE),"-")</f>
        <v>-</v>
      </c>
      <c r="R42" s="24" t="str">
        <f>IFERROR(VLOOKUP(A42,'Abr. Sep'!$A$9:$AH$45,32,FALSE),"-")</f>
        <v>-</v>
      </c>
      <c r="S42" s="26" t="str">
        <f>IFERROR(VLOOKUP(A42,'Abr. Sep'!$A$9:$AH$45,34,FALSE),"-")</f>
        <v>-</v>
      </c>
      <c r="T42" s="24" t="str">
        <f>IFERROR(VLOOKUP(A42,'Abr. Okt'!$A$9:$AI$45,33,FALSE),"-")</f>
        <v>-</v>
      </c>
      <c r="U42" s="26" t="str">
        <f>IFERROR(VLOOKUP(A42,'Abr. Okt'!$A$9:$AI$45,35,FALSE),"-")</f>
        <v>-</v>
      </c>
      <c r="V42" s="24" t="str">
        <f>IFERROR(VLOOKUP(A42,'Abr. Nov'!$A$9:$AH$45,32,FALSE),"-")</f>
        <v>-</v>
      </c>
      <c r="W42" s="26" t="str">
        <f>IFERROR(VLOOKUP(A42,'Abr. Nov'!$A$9:$AH$45,34,FALSE),"-")</f>
        <v>-</v>
      </c>
      <c r="X42" s="24" t="str">
        <f>IFERROR(VLOOKUP(A42,'Abr. Dez'!$A$9:$AI$45,33,FALSE),"-")</f>
        <v>-</v>
      </c>
      <c r="Y42" s="26" t="str">
        <f>IFERROR(VLOOKUP(A42,'Abr. Dez'!$A$9:$AI$45,35,FALSE),"-")</f>
        <v>-</v>
      </c>
      <c r="Z42" s="27">
        <f t="shared" si="2"/>
        <v>0</v>
      </c>
      <c r="AA42" s="28">
        <f t="shared" si="3"/>
        <v>0</v>
      </c>
    </row>
    <row r="43" spans="1:27" x14ac:dyDescent="0.25">
      <c r="A43" s="23" t="str">
        <f>'Übersicht Mitarbeitende'!A47</f>
        <v xml:space="preserve"> </v>
      </c>
      <c r="B43" s="24" t="str">
        <f>IFERROR(VLOOKUP(A43,'Abr. Jan'!$A$9:$AI$45,33,FALSE),"-")</f>
        <v>-</v>
      </c>
      <c r="C43" s="25" t="str">
        <f>IFERROR(VLOOKUP(A43,'Abr. Jan'!$A$9:$AI$45,35,FALSE),"-")</f>
        <v>-</v>
      </c>
      <c r="D43" s="24" t="str">
        <f>IFERROR(VLOOKUP(A43,'Abr. Feb'!$A$9:$AG$45,31,FALSE),"-")</f>
        <v>-</v>
      </c>
      <c r="E43" s="26" t="str">
        <f>IFERROR(VLOOKUP(A43,'Abr. Feb'!$A$9:$AG$45,33,FALSE),"-")</f>
        <v>-</v>
      </c>
      <c r="F43" s="24" t="str">
        <f>IFERROR(VLOOKUP(A43,'Abr. Mär'!$A$9:$AI$45,33,FALSE),"-")</f>
        <v>-</v>
      </c>
      <c r="G43" s="26" t="str">
        <f>IFERROR(VLOOKUP(A43,'Abr. Mär'!$A$9:$AI$45,35,FALSE),"-")</f>
        <v>-</v>
      </c>
      <c r="H43" s="24" t="str">
        <f>IFERROR(VLOOKUP(A43,'Abr. Apr'!$A$9:$AH$45,32,FALSE),"-")</f>
        <v>-</v>
      </c>
      <c r="I43" s="26" t="str">
        <f>IFERROR(VLOOKUP(A43,'Abr. Apr'!$A$9:$AH$45,34,FALSE),"-")</f>
        <v>-</v>
      </c>
      <c r="J43" s="24" t="str">
        <f>IFERROR(VLOOKUP(A43,'Abr. Mai'!$A$9:$AI$45,33,FALSE),"-")</f>
        <v>-</v>
      </c>
      <c r="K43" s="26" t="str">
        <f>IFERROR(VLOOKUP(A43,'Abr. Mai'!$A$9:$AI$45,35,FALSE),"-")</f>
        <v>-</v>
      </c>
      <c r="L43" s="24" t="str">
        <f>IFERROR(VLOOKUP(A43,'Abr. Jun'!$A$9:$AH$45,32,FALSE),"-")</f>
        <v>-</v>
      </c>
      <c r="M43" s="26" t="str">
        <f>IFERROR(VLOOKUP(A43,'Abr. Jun'!$A$9:$AH$45,34,FALSE),"-")</f>
        <v>-</v>
      </c>
      <c r="N43" s="24" t="str">
        <f>IFERROR(VLOOKUP(A43,'Abr. Jul'!$A$9:$AI$45,33,FALSE),"-")</f>
        <v>-</v>
      </c>
      <c r="O43" s="26" t="str">
        <f>IFERROR(VLOOKUP(A43,'Abr. Jul'!$A$9:$AI$45,35,FALSE),"-")</f>
        <v>-</v>
      </c>
      <c r="P43" s="24" t="str">
        <f>IFERROR(VLOOKUP(A43,'Abr. Aug'!$A$9:$AI$45,33,FALSE),"-")</f>
        <v>-</v>
      </c>
      <c r="Q43" s="26" t="str">
        <f>IFERROR(VLOOKUP(A43,'Abr. Aug'!$A$9:$AI$45,35,FALSE),"-")</f>
        <v>-</v>
      </c>
      <c r="R43" s="24" t="str">
        <f>IFERROR(VLOOKUP(A43,'Abr. Sep'!$A$9:$AH$45,32,FALSE),"-")</f>
        <v>-</v>
      </c>
      <c r="S43" s="26" t="str">
        <f>IFERROR(VLOOKUP(A43,'Abr. Sep'!$A$9:$AH$45,34,FALSE),"-")</f>
        <v>-</v>
      </c>
      <c r="T43" s="24" t="str">
        <f>IFERROR(VLOOKUP(A43,'Abr. Okt'!$A$9:$AI$45,33,FALSE),"-")</f>
        <v>-</v>
      </c>
      <c r="U43" s="26" t="str">
        <f>IFERROR(VLOOKUP(A43,'Abr. Okt'!$A$9:$AI$45,35,FALSE),"-")</f>
        <v>-</v>
      </c>
      <c r="V43" s="24" t="str">
        <f>IFERROR(VLOOKUP(A43,'Abr. Nov'!$A$9:$AH$45,32,FALSE),"-")</f>
        <v>-</v>
      </c>
      <c r="W43" s="26" t="str">
        <f>IFERROR(VLOOKUP(A43,'Abr. Nov'!$A$9:$AH$45,34,FALSE),"-")</f>
        <v>-</v>
      </c>
      <c r="X43" s="24" t="str">
        <f>IFERROR(VLOOKUP(A43,'Abr. Dez'!$A$9:$AI$45,33,FALSE),"-")</f>
        <v>-</v>
      </c>
      <c r="Y43" s="26" t="str">
        <f>IFERROR(VLOOKUP(A43,'Abr. Dez'!$A$9:$AI$45,35,FALSE),"-")</f>
        <v>-</v>
      </c>
      <c r="Z43" s="27">
        <f t="shared" si="2"/>
        <v>0</v>
      </c>
      <c r="AA43" s="28">
        <f t="shared" si="3"/>
        <v>0</v>
      </c>
    </row>
    <row r="44" spans="1:27" x14ac:dyDescent="0.25">
      <c r="A44" s="23" t="str">
        <f>'Übersicht Mitarbeitende'!A48</f>
        <v xml:space="preserve"> </v>
      </c>
      <c r="B44" s="24" t="str">
        <f>IFERROR(VLOOKUP(A44,'Abr. Jan'!$A$9:$AI$45,33,FALSE),"-")</f>
        <v>-</v>
      </c>
      <c r="C44" s="25" t="str">
        <f>IFERROR(VLOOKUP(A44,'Abr. Jan'!$A$9:$AI$45,35,FALSE),"-")</f>
        <v>-</v>
      </c>
      <c r="D44" s="24" t="str">
        <f>IFERROR(VLOOKUP(A44,'Abr. Feb'!$A$9:$AG$45,31,FALSE),"-")</f>
        <v>-</v>
      </c>
      <c r="E44" s="26" t="str">
        <f>IFERROR(VLOOKUP(A44,'Abr. Feb'!$A$9:$AG$45,33,FALSE),"-")</f>
        <v>-</v>
      </c>
      <c r="F44" s="24" t="str">
        <f>IFERROR(VLOOKUP(A44,'Abr. Mär'!$A$9:$AI$45,33,FALSE),"-")</f>
        <v>-</v>
      </c>
      <c r="G44" s="26" t="str">
        <f>IFERROR(VLOOKUP(A44,'Abr. Mär'!$A$9:$AI$45,35,FALSE),"-")</f>
        <v>-</v>
      </c>
      <c r="H44" s="24" t="str">
        <f>IFERROR(VLOOKUP(A44,'Abr. Apr'!$A$9:$AH$45,32,FALSE),"-")</f>
        <v>-</v>
      </c>
      <c r="I44" s="26" t="str">
        <f>IFERROR(VLOOKUP(A44,'Abr. Apr'!$A$9:$AH$45,34,FALSE),"-")</f>
        <v>-</v>
      </c>
      <c r="J44" s="24" t="str">
        <f>IFERROR(VLOOKUP(A44,'Abr. Mai'!$A$9:$AI$45,33,FALSE),"-")</f>
        <v>-</v>
      </c>
      <c r="K44" s="26" t="str">
        <f>IFERROR(VLOOKUP(A44,'Abr. Mai'!$A$9:$AI$45,35,FALSE),"-")</f>
        <v>-</v>
      </c>
      <c r="L44" s="24" t="str">
        <f>IFERROR(VLOOKUP(A44,'Abr. Jun'!$A$9:$AH$45,32,FALSE),"-")</f>
        <v>-</v>
      </c>
      <c r="M44" s="26" t="str">
        <f>IFERROR(VLOOKUP(A44,'Abr. Jun'!$A$9:$AH$45,34,FALSE),"-")</f>
        <v>-</v>
      </c>
      <c r="N44" s="24" t="str">
        <f>IFERROR(VLOOKUP(A44,'Abr. Jul'!$A$9:$AI$45,33,FALSE),"-")</f>
        <v>-</v>
      </c>
      <c r="O44" s="26" t="str">
        <f>IFERROR(VLOOKUP(A44,'Abr. Jul'!$A$9:$AI$45,35,FALSE),"-")</f>
        <v>-</v>
      </c>
      <c r="P44" s="24" t="str">
        <f>IFERROR(VLOOKUP(A44,'Abr. Aug'!$A$9:$AI$45,33,FALSE),"-")</f>
        <v>-</v>
      </c>
      <c r="Q44" s="26" t="str">
        <f>IFERROR(VLOOKUP(A44,'Abr. Aug'!$A$9:$AI$45,35,FALSE),"-")</f>
        <v>-</v>
      </c>
      <c r="R44" s="24" t="str">
        <f>IFERROR(VLOOKUP(A44,'Abr. Sep'!$A$9:$AH$45,32,FALSE),"-")</f>
        <v>-</v>
      </c>
      <c r="S44" s="26" t="str">
        <f>IFERROR(VLOOKUP(A44,'Abr. Sep'!$A$9:$AH$45,34,FALSE),"-")</f>
        <v>-</v>
      </c>
      <c r="T44" s="24" t="str">
        <f>IFERROR(VLOOKUP(A44,'Abr. Okt'!$A$9:$AI$45,33,FALSE),"-")</f>
        <v>-</v>
      </c>
      <c r="U44" s="26" t="str">
        <f>IFERROR(VLOOKUP(A44,'Abr. Okt'!$A$9:$AI$45,35,FALSE),"-")</f>
        <v>-</v>
      </c>
      <c r="V44" s="24" t="str">
        <f>IFERROR(VLOOKUP(A44,'Abr. Nov'!$A$9:$AH$45,32,FALSE),"-")</f>
        <v>-</v>
      </c>
      <c r="W44" s="26" t="str">
        <f>IFERROR(VLOOKUP(A44,'Abr. Nov'!$A$9:$AH$45,34,FALSE),"-")</f>
        <v>-</v>
      </c>
      <c r="X44" s="24" t="str">
        <f>IFERROR(VLOOKUP(A44,'Abr. Dez'!$A$9:$AI$45,33,FALSE),"-")</f>
        <v>-</v>
      </c>
      <c r="Y44" s="26" t="str">
        <f>IFERROR(VLOOKUP(A44,'Abr. Dez'!$A$9:$AI$45,35,FALSE),"-")</f>
        <v>-</v>
      </c>
      <c r="Z44" s="27">
        <f t="shared" si="2"/>
        <v>0</v>
      </c>
      <c r="AA44" s="28">
        <f t="shared" si="3"/>
        <v>0</v>
      </c>
    </row>
    <row r="45" spans="1:27" x14ac:dyDescent="0.25">
      <c r="A45" s="23" t="str">
        <f>'Übersicht Mitarbeitende'!A49</f>
        <v xml:space="preserve"> </v>
      </c>
      <c r="B45" s="24" t="str">
        <f>IFERROR(VLOOKUP(A45,'Abr. Jan'!$A$9:$AI$45,33,FALSE),"-")</f>
        <v>-</v>
      </c>
      <c r="C45" s="25" t="str">
        <f>IFERROR(VLOOKUP(A45,'Abr. Jan'!$A$9:$AI$45,35,FALSE),"-")</f>
        <v>-</v>
      </c>
      <c r="D45" s="24" t="str">
        <f>IFERROR(VLOOKUP(A45,'Abr. Feb'!$A$9:$AG$45,31,FALSE),"-")</f>
        <v>-</v>
      </c>
      <c r="E45" s="26" t="str">
        <f>IFERROR(VLOOKUP(A45,'Abr. Feb'!$A$9:$AG$45,33,FALSE),"-")</f>
        <v>-</v>
      </c>
      <c r="F45" s="24" t="str">
        <f>IFERROR(VLOOKUP(A45,'Abr. Mär'!$A$9:$AI$45,33,FALSE),"-")</f>
        <v>-</v>
      </c>
      <c r="G45" s="26" t="str">
        <f>IFERROR(VLOOKUP(A45,'Abr. Mär'!$A$9:$AI$45,35,FALSE),"-")</f>
        <v>-</v>
      </c>
      <c r="H45" s="24" t="str">
        <f>IFERROR(VLOOKUP(A45,'Abr. Apr'!$A$9:$AH$45,32,FALSE),"-")</f>
        <v>-</v>
      </c>
      <c r="I45" s="26" t="str">
        <f>IFERROR(VLOOKUP(A45,'Abr. Apr'!$A$9:$AH$45,34,FALSE),"-")</f>
        <v>-</v>
      </c>
      <c r="J45" s="24" t="str">
        <f>IFERROR(VLOOKUP(A45,'Abr. Mai'!$A$9:$AI$45,33,FALSE),"-")</f>
        <v>-</v>
      </c>
      <c r="K45" s="26" t="str">
        <f>IFERROR(VLOOKUP(A45,'Abr. Mai'!$A$9:$AI$45,35,FALSE),"-")</f>
        <v>-</v>
      </c>
      <c r="L45" s="24" t="str">
        <f>IFERROR(VLOOKUP(A45,'Abr. Jun'!$A$9:$AH$45,32,FALSE),"-")</f>
        <v>-</v>
      </c>
      <c r="M45" s="26" t="str">
        <f>IFERROR(VLOOKUP(A45,'Abr. Jun'!$A$9:$AH$45,34,FALSE),"-")</f>
        <v>-</v>
      </c>
      <c r="N45" s="24" t="str">
        <f>IFERROR(VLOOKUP(A45,'Abr. Jul'!$A$9:$AI$45,33,FALSE),"-")</f>
        <v>-</v>
      </c>
      <c r="O45" s="26" t="str">
        <f>IFERROR(VLOOKUP(A45,'Abr. Jul'!$A$9:$AI$45,35,FALSE),"-")</f>
        <v>-</v>
      </c>
      <c r="P45" s="24" t="str">
        <f>IFERROR(VLOOKUP(A45,'Abr. Aug'!$A$9:$AI$45,33,FALSE),"-")</f>
        <v>-</v>
      </c>
      <c r="Q45" s="26" t="str">
        <f>IFERROR(VLOOKUP(A45,'Abr. Aug'!$A$9:$AI$45,35,FALSE),"-")</f>
        <v>-</v>
      </c>
      <c r="R45" s="24" t="str">
        <f>IFERROR(VLOOKUP(A45,'Abr. Sep'!$A$9:$AH$45,32,FALSE),"-")</f>
        <v>-</v>
      </c>
      <c r="S45" s="26" t="str">
        <f>IFERROR(VLOOKUP(A45,'Abr. Sep'!$A$9:$AH$45,34,FALSE),"-")</f>
        <v>-</v>
      </c>
      <c r="T45" s="24" t="str">
        <f>IFERROR(VLOOKUP(A45,'Abr. Okt'!$A$9:$AI$45,33,FALSE),"-")</f>
        <v>-</v>
      </c>
      <c r="U45" s="26" t="str">
        <f>IFERROR(VLOOKUP(A45,'Abr. Okt'!$A$9:$AI$45,35,FALSE),"-")</f>
        <v>-</v>
      </c>
      <c r="V45" s="24" t="str">
        <f>IFERROR(VLOOKUP(A45,'Abr. Nov'!$A$9:$AH$45,32,FALSE),"-")</f>
        <v>-</v>
      </c>
      <c r="W45" s="26" t="str">
        <f>IFERROR(VLOOKUP(A45,'Abr. Nov'!$A$9:$AH$45,34,FALSE),"-")</f>
        <v>-</v>
      </c>
      <c r="X45" s="24" t="str">
        <f>IFERROR(VLOOKUP(A45,'Abr. Dez'!$A$9:$AI$45,33,FALSE),"-")</f>
        <v>-</v>
      </c>
      <c r="Y45" s="26" t="str">
        <f>IFERROR(VLOOKUP(A45,'Abr. Dez'!$A$9:$AI$45,35,FALSE),"-")</f>
        <v>-</v>
      </c>
      <c r="Z45" s="27">
        <f t="shared" si="2"/>
        <v>0</v>
      </c>
      <c r="AA45" s="28">
        <f t="shared" si="3"/>
        <v>0</v>
      </c>
    </row>
    <row r="46" spans="1:27" x14ac:dyDescent="0.25">
      <c r="A46" s="23" t="str">
        <f>'Übersicht Mitarbeitende'!A50</f>
        <v xml:space="preserve"> </v>
      </c>
      <c r="B46" s="24" t="str">
        <f>IFERROR(VLOOKUP(A46,'Abr. Jan'!$A$9:$AI$45,33,FALSE),"-")</f>
        <v>-</v>
      </c>
      <c r="C46" s="25" t="str">
        <f>IFERROR(VLOOKUP(A46,'Abr. Jan'!$A$9:$AI$45,35,FALSE),"-")</f>
        <v>-</v>
      </c>
      <c r="D46" s="24" t="str">
        <f>IFERROR(VLOOKUP(A46,'Abr. Feb'!$A$9:$AG$45,31,FALSE),"-")</f>
        <v>-</v>
      </c>
      <c r="E46" s="26" t="str">
        <f>IFERROR(VLOOKUP(A46,'Abr. Feb'!$A$9:$AG$45,33,FALSE),"-")</f>
        <v>-</v>
      </c>
      <c r="F46" s="24" t="str">
        <f>IFERROR(VLOOKUP(A46,'Abr. Mär'!$A$9:$AI$45,33,FALSE),"-")</f>
        <v>-</v>
      </c>
      <c r="G46" s="26" t="str">
        <f>IFERROR(VLOOKUP(A46,'Abr. Mär'!$A$9:$AI$45,35,FALSE),"-")</f>
        <v>-</v>
      </c>
      <c r="H46" s="24" t="str">
        <f>IFERROR(VLOOKUP(A46,'Abr. Apr'!$A$9:$AH$45,32,FALSE),"-")</f>
        <v>-</v>
      </c>
      <c r="I46" s="26" t="str">
        <f>IFERROR(VLOOKUP(A46,'Abr. Apr'!$A$9:$AH$45,34,FALSE),"-")</f>
        <v>-</v>
      </c>
      <c r="J46" s="24" t="str">
        <f>IFERROR(VLOOKUP(A46,'Abr. Mai'!$A$9:$AI$45,33,FALSE),"-")</f>
        <v>-</v>
      </c>
      <c r="K46" s="26" t="str">
        <f>IFERROR(VLOOKUP(A46,'Abr. Mai'!$A$9:$AI$45,35,FALSE),"-")</f>
        <v>-</v>
      </c>
      <c r="L46" s="24" t="str">
        <f>IFERROR(VLOOKUP(A46,'Abr. Jun'!$A$9:$AH$45,32,FALSE),"-")</f>
        <v>-</v>
      </c>
      <c r="M46" s="26" t="str">
        <f>IFERROR(VLOOKUP(A46,'Abr. Jun'!$A$9:$AH$45,34,FALSE),"-")</f>
        <v>-</v>
      </c>
      <c r="N46" s="24" t="str">
        <f>IFERROR(VLOOKUP(A46,'Abr. Jul'!$A$9:$AI$45,33,FALSE),"-")</f>
        <v>-</v>
      </c>
      <c r="O46" s="26" t="str">
        <f>IFERROR(VLOOKUP(A46,'Abr. Jul'!$A$9:$AI$45,35,FALSE),"-")</f>
        <v>-</v>
      </c>
      <c r="P46" s="24" t="str">
        <f>IFERROR(VLOOKUP(A46,'Abr. Aug'!$A$9:$AI$45,33,FALSE),"-")</f>
        <v>-</v>
      </c>
      <c r="Q46" s="26" t="str">
        <f>IFERROR(VLOOKUP(A46,'Abr. Aug'!$A$9:$AI$45,35,FALSE),"-")</f>
        <v>-</v>
      </c>
      <c r="R46" s="24" t="str">
        <f>IFERROR(VLOOKUP(A46,'Abr. Sep'!$A$9:$AH$45,32,FALSE),"-")</f>
        <v>-</v>
      </c>
      <c r="S46" s="26" t="str">
        <f>IFERROR(VLOOKUP(A46,'Abr. Sep'!$A$9:$AH$45,34,FALSE),"-")</f>
        <v>-</v>
      </c>
      <c r="T46" s="24" t="str">
        <f>IFERROR(VLOOKUP(A46,'Abr. Okt'!$A$9:$AI$45,33,FALSE),"-")</f>
        <v>-</v>
      </c>
      <c r="U46" s="26" t="str">
        <f>IFERROR(VLOOKUP(A46,'Abr. Okt'!$A$9:$AI$45,35,FALSE),"-")</f>
        <v>-</v>
      </c>
      <c r="V46" s="24" t="str">
        <f>IFERROR(VLOOKUP(A46,'Abr. Nov'!$A$9:$AH$45,32,FALSE),"-")</f>
        <v>-</v>
      </c>
      <c r="W46" s="26" t="str">
        <f>IFERROR(VLOOKUP(A46,'Abr. Nov'!$A$9:$AH$45,34,FALSE),"-")</f>
        <v>-</v>
      </c>
      <c r="X46" s="24" t="str">
        <f>IFERROR(VLOOKUP(A46,'Abr. Dez'!$A$9:$AI$45,33,FALSE),"-")</f>
        <v>-</v>
      </c>
      <c r="Y46" s="26" t="str">
        <f>IFERROR(VLOOKUP(A46,'Abr. Dez'!$A$9:$AI$45,35,FALSE),"-")</f>
        <v>-</v>
      </c>
      <c r="Z46" s="27">
        <f t="shared" si="2"/>
        <v>0</v>
      </c>
      <c r="AA46" s="28">
        <f t="shared" si="3"/>
        <v>0</v>
      </c>
    </row>
    <row r="47" spans="1:27" x14ac:dyDescent="0.25">
      <c r="A47" s="23" t="str">
        <f>'Übersicht Mitarbeitende'!A51</f>
        <v xml:space="preserve"> </v>
      </c>
      <c r="B47" s="24" t="str">
        <f>IFERROR(VLOOKUP(A47,'Abr. Jan'!$A$9:$AI$45,33,FALSE),"-")</f>
        <v>-</v>
      </c>
      <c r="C47" s="25" t="str">
        <f>IFERROR(VLOOKUP(A47,'Abr. Jan'!$A$9:$AI$45,35,FALSE),"-")</f>
        <v>-</v>
      </c>
      <c r="D47" s="24" t="str">
        <f>IFERROR(VLOOKUP(A47,'Abr. Feb'!$A$9:$AG$45,31,FALSE),"-")</f>
        <v>-</v>
      </c>
      <c r="E47" s="26" t="str">
        <f>IFERROR(VLOOKUP(A47,'Abr. Feb'!$A$9:$AG$45,33,FALSE),"-")</f>
        <v>-</v>
      </c>
      <c r="F47" s="24" t="str">
        <f>IFERROR(VLOOKUP(A47,'Abr. Mär'!$A$9:$AI$45,33,FALSE),"-")</f>
        <v>-</v>
      </c>
      <c r="G47" s="26" t="str">
        <f>IFERROR(VLOOKUP(A47,'Abr. Mär'!$A$9:$AI$45,35,FALSE),"-")</f>
        <v>-</v>
      </c>
      <c r="H47" s="24" t="str">
        <f>IFERROR(VLOOKUP(A47,'Abr. Apr'!$A$9:$AH$45,32,FALSE),"-")</f>
        <v>-</v>
      </c>
      <c r="I47" s="26" t="str">
        <f>IFERROR(VLOOKUP(A47,'Abr. Apr'!$A$9:$AH$45,34,FALSE),"-")</f>
        <v>-</v>
      </c>
      <c r="J47" s="24" t="str">
        <f>IFERROR(VLOOKUP(A47,'Abr. Mai'!$A$9:$AI$45,33,FALSE),"-")</f>
        <v>-</v>
      </c>
      <c r="K47" s="26" t="str">
        <f>IFERROR(VLOOKUP(A47,'Abr. Mai'!$A$9:$AI$45,35,FALSE),"-")</f>
        <v>-</v>
      </c>
      <c r="L47" s="24" t="str">
        <f>IFERROR(VLOOKUP(A47,'Abr. Jun'!$A$9:$AH$45,32,FALSE),"-")</f>
        <v>-</v>
      </c>
      <c r="M47" s="26" t="str">
        <f>IFERROR(VLOOKUP(A47,'Abr. Jun'!$A$9:$AH$45,34,FALSE),"-")</f>
        <v>-</v>
      </c>
      <c r="N47" s="24" t="str">
        <f>IFERROR(VLOOKUP(A47,'Abr. Jul'!$A$9:$AI$45,33,FALSE),"-")</f>
        <v>-</v>
      </c>
      <c r="O47" s="26" t="str">
        <f>IFERROR(VLOOKUP(A47,'Abr. Jul'!$A$9:$AI$45,35,FALSE),"-")</f>
        <v>-</v>
      </c>
      <c r="P47" s="24" t="str">
        <f>IFERROR(VLOOKUP(A47,'Abr. Aug'!$A$9:$AI$45,33,FALSE),"-")</f>
        <v>-</v>
      </c>
      <c r="Q47" s="26" t="str">
        <f>IFERROR(VLOOKUP(A47,'Abr. Aug'!$A$9:$AI$45,35,FALSE),"-")</f>
        <v>-</v>
      </c>
      <c r="R47" s="24" t="str">
        <f>IFERROR(VLOOKUP(A47,'Abr. Sep'!$A$9:$AH$45,32,FALSE),"-")</f>
        <v>-</v>
      </c>
      <c r="S47" s="26" t="str">
        <f>IFERROR(VLOOKUP(A47,'Abr. Sep'!$A$9:$AH$45,34,FALSE),"-")</f>
        <v>-</v>
      </c>
      <c r="T47" s="24" t="str">
        <f>IFERROR(VLOOKUP(A47,'Abr. Okt'!$A$9:$AI$45,33,FALSE),"-")</f>
        <v>-</v>
      </c>
      <c r="U47" s="26" t="str">
        <f>IFERROR(VLOOKUP(A47,'Abr. Okt'!$A$9:$AI$45,35,FALSE),"-")</f>
        <v>-</v>
      </c>
      <c r="V47" s="24" t="str">
        <f>IFERROR(VLOOKUP(A47,'Abr. Nov'!$A$9:$AH$45,32,FALSE),"-")</f>
        <v>-</v>
      </c>
      <c r="W47" s="26" t="str">
        <f>IFERROR(VLOOKUP(A47,'Abr. Nov'!$A$9:$AH$45,34,FALSE),"-")</f>
        <v>-</v>
      </c>
      <c r="X47" s="24" t="str">
        <f>IFERROR(VLOOKUP(A47,'Abr. Dez'!$A$9:$AI$45,33,FALSE),"-")</f>
        <v>-</v>
      </c>
      <c r="Y47" s="26" t="str">
        <f>IFERROR(VLOOKUP(A47,'Abr. Dez'!$A$9:$AI$45,35,FALSE),"-")</f>
        <v>-</v>
      </c>
      <c r="Z47" s="27">
        <f t="shared" si="2"/>
        <v>0</v>
      </c>
      <c r="AA47" s="28">
        <f t="shared" si="3"/>
        <v>0</v>
      </c>
    </row>
    <row r="48" spans="1:27" x14ac:dyDescent="0.25">
      <c r="A48" s="23" t="str">
        <f>'Übersicht Mitarbeitende'!A52</f>
        <v xml:space="preserve"> </v>
      </c>
      <c r="B48" s="24" t="str">
        <f>IFERROR(VLOOKUP(A48,'Abr. Jan'!$A$9:$AI$45,33,FALSE),"-")</f>
        <v>-</v>
      </c>
      <c r="C48" s="25" t="str">
        <f>IFERROR(VLOOKUP(A48,'Abr. Jan'!$A$9:$AI$45,35,FALSE),"-")</f>
        <v>-</v>
      </c>
      <c r="D48" s="24" t="str">
        <f>IFERROR(VLOOKUP(A48,'Abr. Feb'!$A$9:$AG$45,31,FALSE),"-")</f>
        <v>-</v>
      </c>
      <c r="E48" s="26" t="str">
        <f>IFERROR(VLOOKUP(A48,'Abr. Feb'!$A$9:$AG$45,33,FALSE),"-")</f>
        <v>-</v>
      </c>
      <c r="F48" s="24" t="str">
        <f>IFERROR(VLOOKUP(A48,'Abr. Mär'!$A$9:$AI$45,33,FALSE),"-")</f>
        <v>-</v>
      </c>
      <c r="G48" s="26" t="str">
        <f>IFERROR(VLOOKUP(A48,'Abr. Mär'!$A$9:$AI$45,35,FALSE),"-")</f>
        <v>-</v>
      </c>
      <c r="H48" s="24" t="str">
        <f>IFERROR(VLOOKUP(A48,'Abr. Apr'!$A$9:$AH$45,32,FALSE),"-")</f>
        <v>-</v>
      </c>
      <c r="I48" s="26" t="str">
        <f>IFERROR(VLOOKUP(A48,'Abr. Apr'!$A$9:$AH$45,34,FALSE),"-")</f>
        <v>-</v>
      </c>
      <c r="J48" s="24" t="str">
        <f>IFERROR(VLOOKUP(A48,'Abr. Mai'!$A$9:$AI$45,33,FALSE),"-")</f>
        <v>-</v>
      </c>
      <c r="K48" s="26" t="str">
        <f>IFERROR(VLOOKUP(A48,'Abr. Mai'!$A$9:$AI$45,35,FALSE),"-")</f>
        <v>-</v>
      </c>
      <c r="L48" s="24" t="str">
        <f>IFERROR(VLOOKUP(A48,'Abr. Jun'!$A$9:$AH$45,32,FALSE),"-")</f>
        <v>-</v>
      </c>
      <c r="M48" s="26" t="str">
        <f>IFERROR(VLOOKUP(A48,'Abr. Jun'!$A$9:$AH$45,34,FALSE),"-")</f>
        <v>-</v>
      </c>
      <c r="N48" s="24" t="str">
        <f>IFERROR(VLOOKUP(A48,'Abr. Jul'!$A$9:$AI$45,33,FALSE),"-")</f>
        <v>-</v>
      </c>
      <c r="O48" s="26" t="str">
        <f>IFERROR(VLOOKUP(A48,'Abr. Jul'!$A$9:$AI$45,35,FALSE),"-")</f>
        <v>-</v>
      </c>
      <c r="P48" s="24" t="str">
        <f>IFERROR(VLOOKUP(A48,'Abr. Aug'!$A$9:$AI$45,33,FALSE),"-")</f>
        <v>-</v>
      </c>
      <c r="Q48" s="26" t="str">
        <f>IFERROR(VLOOKUP(A48,'Abr. Aug'!$A$9:$AI$45,35,FALSE),"-")</f>
        <v>-</v>
      </c>
      <c r="R48" s="24" t="str">
        <f>IFERROR(VLOOKUP(A48,'Abr. Sep'!$A$9:$AH$45,32,FALSE),"-")</f>
        <v>-</v>
      </c>
      <c r="S48" s="26" t="str">
        <f>IFERROR(VLOOKUP(A48,'Abr. Sep'!$A$9:$AH$45,34,FALSE),"-")</f>
        <v>-</v>
      </c>
      <c r="T48" s="24" t="str">
        <f>IFERROR(VLOOKUP(A48,'Abr. Okt'!$A$9:$AI$45,33,FALSE),"-")</f>
        <v>-</v>
      </c>
      <c r="U48" s="26" t="str">
        <f>IFERROR(VLOOKUP(A48,'Abr. Okt'!$A$9:$AI$45,35,FALSE),"-")</f>
        <v>-</v>
      </c>
      <c r="V48" s="24" t="str">
        <f>IFERROR(VLOOKUP(A48,'Abr. Nov'!$A$9:$AH$45,32,FALSE),"-")</f>
        <v>-</v>
      </c>
      <c r="W48" s="26" t="str">
        <f>IFERROR(VLOOKUP(A48,'Abr. Nov'!$A$9:$AH$45,34,FALSE),"-")</f>
        <v>-</v>
      </c>
      <c r="X48" s="24" t="str">
        <f>IFERROR(VLOOKUP(A48,'Abr. Dez'!$A$9:$AI$45,33,FALSE),"-")</f>
        <v>-</v>
      </c>
      <c r="Y48" s="26" t="str">
        <f>IFERROR(VLOOKUP(A48,'Abr. Dez'!$A$9:$AI$45,35,FALSE),"-")</f>
        <v>-</v>
      </c>
      <c r="Z48" s="27">
        <f t="shared" si="2"/>
        <v>0</v>
      </c>
      <c r="AA48" s="28">
        <f t="shared" si="3"/>
        <v>0</v>
      </c>
    </row>
    <row r="49" spans="1:27" x14ac:dyDescent="0.25">
      <c r="A49" s="23" t="str">
        <f>'Übersicht Mitarbeitende'!A53</f>
        <v xml:space="preserve"> </v>
      </c>
      <c r="B49" s="24" t="str">
        <f>IFERROR(VLOOKUP(A49,'Abr. Jan'!$A$9:$AI$45,33,FALSE),"-")</f>
        <v>-</v>
      </c>
      <c r="C49" s="25" t="str">
        <f>IFERROR(VLOOKUP(A49,'Abr. Jan'!$A$9:$AI$45,35,FALSE),"-")</f>
        <v>-</v>
      </c>
      <c r="D49" s="24" t="str">
        <f>IFERROR(VLOOKUP(A49,'Abr. Feb'!$A$9:$AG$45,31,FALSE),"-")</f>
        <v>-</v>
      </c>
      <c r="E49" s="26" t="str">
        <f>IFERROR(VLOOKUP(A49,'Abr. Feb'!$A$9:$AG$45,33,FALSE),"-")</f>
        <v>-</v>
      </c>
      <c r="F49" s="24" t="str">
        <f>IFERROR(VLOOKUP(A49,'Abr. Mär'!$A$9:$AI$45,33,FALSE),"-")</f>
        <v>-</v>
      </c>
      <c r="G49" s="26" t="str">
        <f>IFERROR(VLOOKUP(A49,'Abr. Mär'!$A$9:$AI$45,35,FALSE),"-")</f>
        <v>-</v>
      </c>
      <c r="H49" s="24" t="str">
        <f>IFERROR(VLOOKUP(A49,'Abr. Apr'!$A$9:$AH$45,32,FALSE),"-")</f>
        <v>-</v>
      </c>
      <c r="I49" s="26" t="str">
        <f>IFERROR(VLOOKUP(A49,'Abr. Apr'!$A$9:$AH$45,34,FALSE),"-")</f>
        <v>-</v>
      </c>
      <c r="J49" s="24" t="str">
        <f>IFERROR(VLOOKUP(A49,'Abr. Mai'!$A$9:$AI$45,33,FALSE),"-")</f>
        <v>-</v>
      </c>
      <c r="K49" s="26" t="str">
        <f>IFERROR(VLOOKUP(A49,'Abr. Mai'!$A$9:$AI$45,35,FALSE),"-")</f>
        <v>-</v>
      </c>
      <c r="L49" s="24" t="str">
        <f>IFERROR(VLOOKUP(A49,'Abr. Jun'!$A$9:$AH$45,32,FALSE),"-")</f>
        <v>-</v>
      </c>
      <c r="M49" s="26" t="str">
        <f>IFERROR(VLOOKUP(A49,'Abr. Jun'!$A$9:$AH$45,34,FALSE),"-")</f>
        <v>-</v>
      </c>
      <c r="N49" s="24" t="str">
        <f>IFERROR(VLOOKUP(A49,'Abr. Jul'!$A$9:$AI$45,33,FALSE),"-")</f>
        <v>-</v>
      </c>
      <c r="O49" s="26" t="str">
        <f>IFERROR(VLOOKUP(A49,'Abr. Jul'!$A$9:$AI$45,35,FALSE),"-")</f>
        <v>-</v>
      </c>
      <c r="P49" s="24" t="str">
        <f>IFERROR(VLOOKUP(A49,'Abr. Aug'!$A$9:$AI$45,33,FALSE),"-")</f>
        <v>-</v>
      </c>
      <c r="Q49" s="26" t="str">
        <f>IFERROR(VLOOKUP(A49,'Abr. Aug'!$A$9:$AI$45,35,FALSE),"-")</f>
        <v>-</v>
      </c>
      <c r="R49" s="24" t="str">
        <f>IFERROR(VLOOKUP(A49,'Abr. Sep'!$A$9:$AH$45,32,FALSE),"-")</f>
        <v>-</v>
      </c>
      <c r="S49" s="26" t="str">
        <f>IFERROR(VLOOKUP(A49,'Abr. Sep'!$A$9:$AH$45,34,FALSE),"-")</f>
        <v>-</v>
      </c>
      <c r="T49" s="24" t="str">
        <f>IFERROR(VLOOKUP(A49,'Abr. Okt'!$A$9:$AI$45,33,FALSE),"-")</f>
        <v>-</v>
      </c>
      <c r="U49" s="26" t="str">
        <f>IFERROR(VLOOKUP(A49,'Abr. Okt'!$A$9:$AI$45,35,FALSE),"-")</f>
        <v>-</v>
      </c>
      <c r="V49" s="24" t="str">
        <f>IFERROR(VLOOKUP(A49,'Abr. Nov'!$A$9:$AH$45,32,FALSE),"-")</f>
        <v>-</v>
      </c>
      <c r="W49" s="26" t="str">
        <f>IFERROR(VLOOKUP(A49,'Abr. Nov'!$A$9:$AH$45,34,FALSE),"-")</f>
        <v>-</v>
      </c>
      <c r="X49" s="24" t="str">
        <f>IFERROR(VLOOKUP(A49,'Abr. Dez'!$A$9:$AI$45,33,FALSE),"-")</f>
        <v>-</v>
      </c>
      <c r="Y49" s="26" t="str">
        <f>IFERROR(VLOOKUP(A49,'Abr. Dez'!$A$9:$AI$45,35,FALSE),"-")</f>
        <v>-</v>
      </c>
      <c r="Z49" s="27">
        <f t="shared" si="2"/>
        <v>0</v>
      </c>
      <c r="AA49" s="28">
        <f t="shared" si="3"/>
        <v>0</v>
      </c>
    </row>
    <row r="50" spans="1:27" x14ac:dyDescent="0.25">
      <c r="A50" s="23" t="str">
        <f>'Übersicht Mitarbeitende'!A54</f>
        <v xml:space="preserve"> </v>
      </c>
      <c r="B50" s="24" t="str">
        <f>IFERROR(VLOOKUP(A50,'Abr. Jan'!$A$9:$AI$45,33,FALSE),"-")</f>
        <v>-</v>
      </c>
      <c r="C50" s="25" t="str">
        <f>IFERROR(VLOOKUP(A50,'Abr. Jan'!$A$9:$AI$45,35,FALSE),"-")</f>
        <v>-</v>
      </c>
      <c r="D50" s="24" t="str">
        <f>IFERROR(VLOOKUP(A50,'Abr. Feb'!$A$9:$AG$45,31,FALSE),"-")</f>
        <v>-</v>
      </c>
      <c r="E50" s="26" t="str">
        <f>IFERROR(VLOOKUP(A50,'Abr. Feb'!$A$9:$AG$45,33,FALSE),"-")</f>
        <v>-</v>
      </c>
      <c r="F50" s="24" t="str">
        <f>IFERROR(VLOOKUP(A50,'Abr. Mär'!$A$9:$AI$45,33,FALSE),"-")</f>
        <v>-</v>
      </c>
      <c r="G50" s="26" t="str">
        <f>IFERROR(VLOOKUP(A50,'Abr. Mär'!$A$9:$AI$45,35,FALSE),"-")</f>
        <v>-</v>
      </c>
      <c r="H50" s="24" t="str">
        <f>IFERROR(VLOOKUP(A50,'Abr. Apr'!$A$9:$AH$45,32,FALSE),"-")</f>
        <v>-</v>
      </c>
      <c r="I50" s="26" t="str">
        <f>IFERROR(VLOOKUP(A50,'Abr. Apr'!$A$9:$AH$45,34,FALSE),"-")</f>
        <v>-</v>
      </c>
      <c r="J50" s="24" t="str">
        <f>IFERROR(VLOOKUP(A50,'Abr. Mai'!$A$9:$AI$45,33,FALSE),"-")</f>
        <v>-</v>
      </c>
      <c r="K50" s="26" t="str">
        <f>IFERROR(VLOOKUP(A50,'Abr. Mai'!$A$9:$AI$45,35,FALSE),"-")</f>
        <v>-</v>
      </c>
      <c r="L50" s="24" t="str">
        <f>IFERROR(VLOOKUP(A50,'Abr. Jun'!$A$9:$AH$45,32,FALSE),"-")</f>
        <v>-</v>
      </c>
      <c r="M50" s="26" t="str">
        <f>IFERROR(VLOOKUP(A50,'Abr. Jun'!$A$9:$AH$45,34,FALSE),"-")</f>
        <v>-</v>
      </c>
      <c r="N50" s="24" t="str">
        <f>IFERROR(VLOOKUP(A50,'Abr. Jul'!$A$9:$AI$45,33,FALSE),"-")</f>
        <v>-</v>
      </c>
      <c r="O50" s="26" t="str">
        <f>IFERROR(VLOOKUP(A50,'Abr. Jul'!$A$9:$AI$45,35,FALSE),"-")</f>
        <v>-</v>
      </c>
      <c r="P50" s="24" t="str">
        <f>IFERROR(VLOOKUP(A50,'Abr. Aug'!$A$9:$AI$45,33,FALSE),"-")</f>
        <v>-</v>
      </c>
      <c r="Q50" s="26" t="str">
        <f>IFERROR(VLOOKUP(A50,'Abr. Aug'!$A$9:$AI$45,35,FALSE),"-")</f>
        <v>-</v>
      </c>
      <c r="R50" s="24" t="str">
        <f>IFERROR(VLOOKUP(A50,'Abr. Sep'!$A$9:$AH$45,32,FALSE),"-")</f>
        <v>-</v>
      </c>
      <c r="S50" s="26" t="str">
        <f>IFERROR(VLOOKUP(A50,'Abr. Sep'!$A$9:$AH$45,34,FALSE),"-")</f>
        <v>-</v>
      </c>
      <c r="T50" s="24" t="str">
        <f>IFERROR(VLOOKUP(A50,'Abr. Okt'!$A$9:$AI$45,33,FALSE),"-")</f>
        <v>-</v>
      </c>
      <c r="U50" s="26" t="str">
        <f>IFERROR(VLOOKUP(A50,'Abr. Okt'!$A$9:$AI$45,35,FALSE),"-")</f>
        <v>-</v>
      </c>
      <c r="V50" s="24" t="str">
        <f>IFERROR(VLOOKUP(A50,'Abr. Nov'!$A$9:$AH$45,32,FALSE),"-")</f>
        <v>-</v>
      </c>
      <c r="W50" s="26" t="str">
        <f>IFERROR(VLOOKUP(A50,'Abr. Nov'!$A$9:$AH$45,34,FALSE),"-")</f>
        <v>-</v>
      </c>
      <c r="X50" s="24" t="str">
        <f>IFERROR(VLOOKUP(A50,'Abr. Dez'!$A$9:$AI$45,33,FALSE),"-")</f>
        <v>-</v>
      </c>
      <c r="Y50" s="26" t="str">
        <f>IFERROR(VLOOKUP(A50,'Abr. Dez'!$A$9:$AI$45,35,FALSE),"-")</f>
        <v>-</v>
      </c>
      <c r="Z50" s="27">
        <f t="shared" si="2"/>
        <v>0</v>
      </c>
      <c r="AA50" s="28">
        <f t="shared" si="3"/>
        <v>0</v>
      </c>
    </row>
    <row r="51" spans="1:27" x14ac:dyDescent="0.25">
      <c r="A51" s="23" t="str">
        <f>'Übersicht Mitarbeitende'!A55</f>
        <v xml:space="preserve"> </v>
      </c>
      <c r="B51" s="24" t="str">
        <f>IFERROR(VLOOKUP(A51,'Abr. Jan'!$A$9:$AI$45,33,FALSE),"-")</f>
        <v>-</v>
      </c>
      <c r="C51" s="25" t="str">
        <f>IFERROR(VLOOKUP(A51,'Abr. Jan'!$A$9:$AI$45,35,FALSE),"-")</f>
        <v>-</v>
      </c>
      <c r="D51" s="24" t="str">
        <f>IFERROR(VLOOKUP(A51,'Abr. Feb'!$A$9:$AG$45,31,FALSE),"-")</f>
        <v>-</v>
      </c>
      <c r="E51" s="26" t="str">
        <f>IFERROR(VLOOKUP(A51,'Abr. Feb'!$A$9:$AG$45,33,FALSE),"-")</f>
        <v>-</v>
      </c>
      <c r="F51" s="24" t="str">
        <f>IFERROR(VLOOKUP(A51,'Abr. Mär'!$A$9:$AI$45,33,FALSE),"-")</f>
        <v>-</v>
      </c>
      <c r="G51" s="26" t="str">
        <f>IFERROR(VLOOKUP(A51,'Abr. Mär'!$A$9:$AI$45,35,FALSE),"-")</f>
        <v>-</v>
      </c>
      <c r="H51" s="24" t="str">
        <f>IFERROR(VLOOKUP(A51,'Abr. Apr'!$A$9:$AH$45,32,FALSE),"-")</f>
        <v>-</v>
      </c>
      <c r="I51" s="26" t="str">
        <f>IFERROR(VLOOKUP(A51,'Abr. Apr'!$A$9:$AH$45,34,FALSE),"-")</f>
        <v>-</v>
      </c>
      <c r="J51" s="24" t="str">
        <f>IFERROR(VLOOKUP(A51,'Abr. Mai'!$A$9:$AI$45,33,FALSE),"-")</f>
        <v>-</v>
      </c>
      <c r="K51" s="26" t="str">
        <f>IFERROR(VLOOKUP(A51,'Abr. Mai'!$A$9:$AI$45,35,FALSE),"-")</f>
        <v>-</v>
      </c>
      <c r="L51" s="24" t="str">
        <f>IFERROR(VLOOKUP(A51,'Abr. Jun'!$A$9:$AH$45,32,FALSE),"-")</f>
        <v>-</v>
      </c>
      <c r="M51" s="26" t="str">
        <f>IFERROR(VLOOKUP(A51,'Abr. Jun'!$A$9:$AH$45,34,FALSE),"-")</f>
        <v>-</v>
      </c>
      <c r="N51" s="24" t="str">
        <f>IFERROR(VLOOKUP(A51,'Abr. Jul'!$A$9:$AI$45,33,FALSE),"-")</f>
        <v>-</v>
      </c>
      <c r="O51" s="26" t="str">
        <f>IFERROR(VLOOKUP(A51,'Abr. Jul'!$A$9:$AI$45,35,FALSE),"-")</f>
        <v>-</v>
      </c>
      <c r="P51" s="24" t="str">
        <f>IFERROR(VLOOKUP(A51,'Abr. Aug'!$A$9:$AI$45,33,FALSE),"-")</f>
        <v>-</v>
      </c>
      <c r="Q51" s="26" t="str">
        <f>IFERROR(VLOOKUP(A51,'Abr. Aug'!$A$9:$AI$45,35,FALSE),"-")</f>
        <v>-</v>
      </c>
      <c r="R51" s="24" t="str">
        <f>IFERROR(VLOOKUP(A51,'Abr. Sep'!$A$9:$AH$45,32,FALSE),"-")</f>
        <v>-</v>
      </c>
      <c r="S51" s="26" t="str">
        <f>IFERROR(VLOOKUP(A51,'Abr. Sep'!$A$9:$AH$45,34,FALSE),"-")</f>
        <v>-</v>
      </c>
      <c r="T51" s="24" t="str">
        <f>IFERROR(VLOOKUP(A51,'Abr. Okt'!$A$9:$AI$45,33,FALSE),"-")</f>
        <v>-</v>
      </c>
      <c r="U51" s="26" t="str">
        <f>IFERROR(VLOOKUP(A51,'Abr. Okt'!$A$9:$AI$45,35,FALSE),"-")</f>
        <v>-</v>
      </c>
      <c r="V51" s="24" t="str">
        <f>IFERROR(VLOOKUP(A51,'Abr. Nov'!$A$9:$AH$45,32,FALSE),"-")</f>
        <v>-</v>
      </c>
      <c r="W51" s="26" t="str">
        <f>IFERROR(VLOOKUP(A51,'Abr. Nov'!$A$9:$AH$45,34,FALSE),"-")</f>
        <v>-</v>
      </c>
      <c r="X51" s="24" t="str">
        <f>IFERROR(VLOOKUP(A51,'Abr. Dez'!$A$9:$AI$45,33,FALSE),"-")</f>
        <v>-</v>
      </c>
      <c r="Y51" s="26" t="str">
        <f>IFERROR(VLOOKUP(A51,'Abr. Dez'!$A$9:$AI$45,35,FALSE),"-")</f>
        <v>-</v>
      </c>
      <c r="Z51" s="27">
        <f t="shared" si="2"/>
        <v>0</v>
      </c>
      <c r="AA51" s="28">
        <f t="shared" si="3"/>
        <v>0</v>
      </c>
    </row>
    <row r="52" spans="1:27" x14ac:dyDescent="0.25">
      <c r="A52" s="23" t="str">
        <f>'Übersicht Mitarbeitende'!A56</f>
        <v xml:space="preserve"> </v>
      </c>
      <c r="B52" s="24" t="str">
        <f>IFERROR(VLOOKUP(A52,'Abr. Jan'!$A$9:$AI$45,33,FALSE),"-")</f>
        <v>-</v>
      </c>
      <c r="C52" s="25" t="str">
        <f>IFERROR(VLOOKUP(A52,'Abr. Jan'!$A$9:$AI$45,35,FALSE),"-")</f>
        <v>-</v>
      </c>
      <c r="D52" s="24" t="str">
        <f>IFERROR(VLOOKUP(A52,'Abr. Feb'!$A$9:$AG$45,31,FALSE),"-")</f>
        <v>-</v>
      </c>
      <c r="E52" s="26" t="str">
        <f>IFERROR(VLOOKUP(A52,'Abr. Feb'!$A$9:$AG$45,33,FALSE),"-")</f>
        <v>-</v>
      </c>
      <c r="F52" s="24" t="str">
        <f>IFERROR(VLOOKUP(A52,'Abr. Mär'!$A$9:$AI$45,33,FALSE),"-")</f>
        <v>-</v>
      </c>
      <c r="G52" s="26" t="str">
        <f>IFERROR(VLOOKUP(A52,'Abr. Mär'!$A$9:$AI$45,35,FALSE),"-")</f>
        <v>-</v>
      </c>
      <c r="H52" s="24" t="str">
        <f>IFERROR(VLOOKUP(A52,'Abr. Apr'!$A$9:$AH$45,32,FALSE),"-")</f>
        <v>-</v>
      </c>
      <c r="I52" s="26" t="str">
        <f>IFERROR(VLOOKUP(A52,'Abr. Apr'!$A$9:$AH$45,34,FALSE),"-")</f>
        <v>-</v>
      </c>
      <c r="J52" s="24" t="str">
        <f>IFERROR(VLOOKUP(A52,'Abr. Mai'!$A$9:$AI$45,33,FALSE),"-")</f>
        <v>-</v>
      </c>
      <c r="K52" s="26" t="str">
        <f>IFERROR(VLOOKUP(A52,'Abr. Mai'!$A$9:$AI$45,35,FALSE),"-")</f>
        <v>-</v>
      </c>
      <c r="L52" s="24" t="str">
        <f>IFERROR(VLOOKUP(A52,'Abr. Jun'!$A$9:$AH$45,32,FALSE),"-")</f>
        <v>-</v>
      </c>
      <c r="M52" s="26" t="str">
        <f>IFERROR(VLOOKUP(A52,'Abr. Jun'!$A$9:$AH$45,34,FALSE),"-")</f>
        <v>-</v>
      </c>
      <c r="N52" s="24" t="str">
        <f>IFERROR(VLOOKUP(A52,'Abr. Jul'!$A$9:$AI$45,33,FALSE),"-")</f>
        <v>-</v>
      </c>
      <c r="O52" s="26" t="str">
        <f>IFERROR(VLOOKUP(A52,'Abr. Jul'!$A$9:$AI$45,35,FALSE),"-")</f>
        <v>-</v>
      </c>
      <c r="P52" s="24" t="str">
        <f>IFERROR(VLOOKUP(A52,'Abr. Aug'!$A$9:$AI$45,33,FALSE),"-")</f>
        <v>-</v>
      </c>
      <c r="Q52" s="26" t="str">
        <f>IFERROR(VLOOKUP(A52,'Abr. Aug'!$A$9:$AI$45,35,FALSE),"-")</f>
        <v>-</v>
      </c>
      <c r="R52" s="24" t="str">
        <f>IFERROR(VLOOKUP(A52,'Abr. Sep'!$A$9:$AH$45,32,FALSE),"-")</f>
        <v>-</v>
      </c>
      <c r="S52" s="26" t="str">
        <f>IFERROR(VLOOKUP(A52,'Abr. Sep'!$A$9:$AH$45,34,FALSE),"-")</f>
        <v>-</v>
      </c>
      <c r="T52" s="24" t="str">
        <f>IFERROR(VLOOKUP(A52,'Abr. Okt'!$A$9:$AI$45,33,FALSE),"-")</f>
        <v>-</v>
      </c>
      <c r="U52" s="26" t="str">
        <f>IFERROR(VLOOKUP(A52,'Abr. Okt'!$A$9:$AI$45,35,FALSE),"-")</f>
        <v>-</v>
      </c>
      <c r="V52" s="24" t="str">
        <f>IFERROR(VLOOKUP(A52,'Abr. Nov'!$A$9:$AH$45,32,FALSE),"-")</f>
        <v>-</v>
      </c>
      <c r="W52" s="26" t="str">
        <f>IFERROR(VLOOKUP(A52,'Abr. Nov'!$A$9:$AH$45,34,FALSE),"-")</f>
        <v>-</v>
      </c>
      <c r="X52" s="24" t="str">
        <f>IFERROR(VLOOKUP(A52,'Abr. Dez'!$A$9:$AI$45,33,FALSE),"-")</f>
        <v>-</v>
      </c>
      <c r="Y52" s="26" t="str">
        <f>IFERROR(VLOOKUP(A52,'Abr. Dez'!$A$9:$AI$45,35,FALSE),"-")</f>
        <v>-</v>
      </c>
      <c r="Z52" s="27">
        <f t="shared" si="2"/>
        <v>0</v>
      </c>
      <c r="AA52" s="28">
        <f t="shared" si="3"/>
        <v>0</v>
      </c>
    </row>
    <row r="53" spans="1:27" x14ac:dyDescent="0.25">
      <c r="A53" s="23" t="str">
        <f>'Übersicht Mitarbeitende'!A57</f>
        <v xml:space="preserve"> </v>
      </c>
      <c r="B53" s="24" t="str">
        <f>IFERROR(VLOOKUP(A53,'Abr. Jan'!$A$9:$AI$45,33,FALSE),"-")</f>
        <v>-</v>
      </c>
      <c r="C53" s="25" t="str">
        <f>IFERROR(VLOOKUP(A53,'Abr. Jan'!$A$9:$AI$45,35,FALSE),"-")</f>
        <v>-</v>
      </c>
      <c r="D53" s="24" t="str">
        <f>IFERROR(VLOOKUP(A53,'Abr. Feb'!$A$9:$AG$45,31,FALSE),"-")</f>
        <v>-</v>
      </c>
      <c r="E53" s="26" t="str">
        <f>IFERROR(VLOOKUP(A53,'Abr. Feb'!$A$9:$AG$45,33,FALSE),"-")</f>
        <v>-</v>
      </c>
      <c r="F53" s="24" t="str">
        <f>IFERROR(VLOOKUP(A53,'Abr. Mär'!$A$9:$AI$45,33,FALSE),"-")</f>
        <v>-</v>
      </c>
      <c r="G53" s="26" t="str">
        <f>IFERROR(VLOOKUP(A53,'Abr. Mär'!$A$9:$AI$45,35,FALSE),"-")</f>
        <v>-</v>
      </c>
      <c r="H53" s="24" t="str">
        <f>IFERROR(VLOOKUP(A53,'Abr. Apr'!$A$9:$AH$45,32,FALSE),"-")</f>
        <v>-</v>
      </c>
      <c r="I53" s="26" t="str">
        <f>IFERROR(VLOOKUP(A53,'Abr. Apr'!$A$9:$AH$45,34,FALSE),"-")</f>
        <v>-</v>
      </c>
      <c r="J53" s="24" t="str">
        <f>IFERROR(VLOOKUP(A53,'Abr. Mai'!$A$9:$AI$45,33,FALSE),"-")</f>
        <v>-</v>
      </c>
      <c r="K53" s="26" t="str">
        <f>IFERROR(VLOOKUP(A53,'Abr. Mai'!$A$9:$AI$45,35,FALSE),"-")</f>
        <v>-</v>
      </c>
      <c r="L53" s="24" t="str">
        <f>IFERROR(VLOOKUP(A53,'Abr. Jun'!$A$9:$AH$45,32,FALSE),"-")</f>
        <v>-</v>
      </c>
      <c r="M53" s="26" t="str">
        <f>IFERROR(VLOOKUP(A53,'Abr. Jun'!$A$9:$AH$45,34,FALSE),"-")</f>
        <v>-</v>
      </c>
      <c r="N53" s="24" t="str">
        <f>IFERROR(VLOOKUP(A53,'Abr. Jul'!$A$9:$AI$45,33,FALSE),"-")</f>
        <v>-</v>
      </c>
      <c r="O53" s="26" t="str">
        <f>IFERROR(VLOOKUP(A53,'Abr. Jul'!$A$9:$AI$45,35,FALSE),"-")</f>
        <v>-</v>
      </c>
      <c r="P53" s="24" t="str">
        <f>IFERROR(VLOOKUP(A53,'Abr. Aug'!$A$9:$AI$45,33,FALSE),"-")</f>
        <v>-</v>
      </c>
      <c r="Q53" s="26" t="str">
        <f>IFERROR(VLOOKUP(A53,'Abr. Aug'!$A$9:$AI$45,35,FALSE),"-")</f>
        <v>-</v>
      </c>
      <c r="R53" s="24" t="str">
        <f>IFERROR(VLOOKUP(A53,'Abr. Sep'!$A$9:$AH$45,32,FALSE),"-")</f>
        <v>-</v>
      </c>
      <c r="S53" s="26" t="str">
        <f>IFERROR(VLOOKUP(A53,'Abr. Sep'!$A$9:$AH$45,34,FALSE),"-")</f>
        <v>-</v>
      </c>
      <c r="T53" s="24" t="str">
        <f>IFERROR(VLOOKUP(A53,'Abr. Okt'!$A$9:$AI$45,33,FALSE),"-")</f>
        <v>-</v>
      </c>
      <c r="U53" s="26" t="str">
        <f>IFERROR(VLOOKUP(A53,'Abr. Okt'!$A$9:$AI$45,35,FALSE),"-")</f>
        <v>-</v>
      </c>
      <c r="V53" s="24" t="str">
        <f>IFERROR(VLOOKUP(A53,'Abr. Nov'!$A$9:$AH$45,32,FALSE),"-")</f>
        <v>-</v>
      </c>
      <c r="W53" s="26" t="str">
        <f>IFERROR(VLOOKUP(A53,'Abr. Nov'!$A$9:$AH$45,34,FALSE),"-")</f>
        <v>-</v>
      </c>
      <c r="X53" s="24" t="str">
        <f>IFERROR(VLOOKUP(A53,'Abr. Dez'!$A$9:$AI$45,33,FALSE),"-")</f>
        <v>-</v>
      </c>
      <c r="Y53" s="26" t="str">
        <f>IFERROR(VLOOKUP(A53,'Abr. Dez'!$A$9:$AI$45,35,FALSE),"-")</f>
        <v>-</v>
      </c>
      <c r="Z53" s="27">
        <f t="shared" si="2"/>
        <v>0</v>
      </c>
      <c r="AA53" s="28">
        <f t="shared" si="3"/>
        <v>0</v>
      </c>
    </row>
    <row r="54" spans="1:27" x14ac:dyDescent="0.25">
      <c r="A54" s="23" t="str">
        <f>'Übersicht Mitarbeitende'!A58</f>
        <v xml:space="preserve"> </v>
      </c>
      <c r="B54" s="24" t="str">
        <f>IFERROR(VLOOKUP(A54,'Abr. Jan'!$A$9:$AI$45,33,FALSE),"-")</f>
        <v>-</v>
      </c>
      <c r="C54" s="25" t="str">
        <f>IFERROR(VLOOKUP(A54,'Abr. Jan'!$A$9:$AI$45,35,FALSE),"-")</f>
        <v>-</v>
      </c>
      <c r="D54" s="24" t="str">
        <f>IFERROR(VLOOKUP(A54,'Abr. Feb'!$A$9:$AG$45,31,FALSE),"-")</f>
        <v>-</v>
      </c>
      <c r="E54" s="26" t="str">
        <f>IFERROR(VLOOKUP(A54,'Abr. Feb'!$A$9:$AG$45,33,FALSE),"-")</f>
        <v>-</v>
      </c>
      <c r="F54" s="24" t="str">
        <f>IFERROR(VLOOKUP(A54,'Abr. Mär'!$A$9:$AI$45,33,FALSE),"-")</f>
        <v>-</v>
      </c>
      <c r="G54" s="26" t="str">
        <f>IFERROR(VLOOKUP(A54,'Abr. Mär'!$A$9:$AI$45,35,FALSE),"-")</f>
        <v>-</v>
      </c>
      <c r="H54" s="24" t="str">
        <f>IFERROR(VLOOKUP(A54,'Abr. Apr'!$A$9:$AH$45,32,FALSE),"-")</f>
        <v>-</v>
      </c>
      <c r="I54" s="26" t="str">
        <f>IFERROR(VLOOKUP(A54,'Abr. Apr'!$A$9:$AH$45,34,FALSE),"-")</f>
        <v>-</v>
      </c>
      <c r="J54" s="24" t="str">
        <f>IFERROR(VLOOKUP(A54,'Abr. Mai'!$A$9:$AI$45,33,FALSE),"-")</f>
        <v>-</v>
      </c>
      <c r="K54" s="26" t="str">
        <f>IFERROR(VLOOKUP(A54,'Abr. Mai'!$A$9:$AI$45,35,FALSE),"-")</f>
        <v>-</v>
      </c>
      <c r="L54" s="24" t="str">
        <f>IFERROR(VLOOKUP(A54,'Abr. Jun'!$A$9:$AH$45,32,FALSE),"-")</f>
        <v>-</v>
      </c>
      <c r="M54" s="26" t="str">
        <f>IFERROR(VLOOKUP(A54,'Abr. Jun'!$A$9:$AH$45,34,FALSE),"-")</f>
        <v>-</v>
      </c>
      <c r="N54" s="24" t="str">
        <f>IFERROR(VLOOKUP(A54,'Abr. Jul'!$A$9:$AI$45,33,FALSE),"-")</f>
        <v>-</v>
      </c>
      <c r="O54" s="26" t="str">
        <f>IFERROR(VLOOKUP(A54,'Abr. Jul'!$A$9:$AI$45,35,FALSE),"-")</f>
        <v>-</v>
      </c>
      <c r="P54" s="24" t="str">
        <f>IFERROR(VLOOKUP(A54,'Abr. Aug'!$A$9:$AI$45,33,FALSE),"-")</f>
        <v>-</v>
      </c>
      <c r="Q54" s="26" t="str">
        <f>IFERROR(VLOOKUP(A54,'Abr. Aug'!$A$9:$AI$45,35,FALSE),"-")</f>
        <v>-</v>
      </c>
      <c r="R54" s="24" t="str">
        <f>IFERROR(VLOOKUP(A54,'Abr. Sep'!$A$9:$AH$45,32,FALSE),"-")</f>
        <v>-</v>
      </c>
      <c r="S54" s="26" t="str">
        <f>IFERROR(VLOOKUP(A54,'Abr. Sep'!$A$9:$AH$45,34,FALSE),"-")</f>
        <v>-</v>
      </c>
      <c r="T54" s="24" t="str">
        <f>IFERROR(VLOOKUP(A54,'Abr. Okt'!$A$9:$AI$45,33,FALSE),"-")</f>
        <v>-</v>
      </c>
      <c r="U54" s="26" t="str">
        <f>IFERROR(VLOOKUP(A54,'Abr. Okt'!$A$9:$AI$45,35,FALSE),"-")</f>
        <v>-</v>
      </c>
      <c r="V54" s="24" t="str">
        <f>IFERROR(VLOOKUP(A54,'Abr. Nov'!$A$9:$AH$45,32,FALSE),"-")</f>
        <v>-</v>
      </c>
      <c r="W54" s="26" t="str">
        <f>IFERROR(VLOOKUP(A54,'Abr. Nov'!$A$9:$AH$45,34,FALSE),"-")</f>
        <v>-</v>
      </c>
      <c r="X54" s="24" t="str">
        <f>IFERROR(VLOOKUP(A54,'Abr. Dez'!$A$9:$AI$45,33,FALSE),"-")</f>
        <v>-</v>
      </c>
      <c r="Y54" s="26" t="str">
        <f>IFERROR(VLOOKUP(A54,'Abr. Dez'!$A$9:$AI$45,35,FALSE),"-")</f>
        <v>-</v>
      </c>
      <c r="Z54" s="27">
        <f t="shared" si="2"/>
        <v>0</v>
      </c>
      <c r="AA54" s="28">
        <f t="shared" si="3"/>
        <v>0</v>
      </c>
    </row>
    <row r="55" spans="1:27" x14ac:dyDescent="0.25">
      <c r="A55" s="23" t="str">
        <f>'Übersicht Mitarbeitende'!A59</f>
        <v xml:space="preserve"> </v>
      </c>
      <c r="B55" s="24" t="str">
        <f>IFERROR(VLOOKUP(A55,'Abr. Jan'!$A$9:$AI$45,33,FALSE),"-")</f>
        <v>-</v>
      </c>
      <c r="C55" s="25" t="str">
        <f>IFERROR(VLOOKUP(A55,'Abr. Jan'!$A$9:$AI$45,35,FALSE),"-")</f>
        <v>-</v>
      </c>
      <c r="D55" s="24" t="str">
        <f>IFERROR(VLOOKUP(A55,'Abr. Feb'!$A$9:$AG$45,31,FALSE),"-")</f>
        <v>-</v>
      </c>
      <c r="E55" s="26" t="str">
        <f>IFERROR(VLOOKUP(A55,'Abr. Feb'!$A$9:$AG$45,33,FALSE),"-")</f>
        <v>-</v>
      </c>
      <c r="F55" s="24" t="str">
        <f>IFERROR(VLOOKUP(A55,'Abr. Mär'!$A$9:$AI$45,33,FALSE),"-")</f>
        <v>-</v>
      </c>
      <c r="G55" s="26" t="str">
        <f>IFERROR(VLOOKUP(A55,'Abr. Mär'!$A$9:$AI$45,35,FALSE),"-")</f>
        <v>-</v>
      </c>
      <c r="H55" s="24" t="str">
        <f>IFERROR(VLOOKUP(A55,'Abr. Apr'!$A$9:$AH$45,32,FALSE),"-")</f>
        <v>-</v>
      </c>
      <c r="I55" s="26" t="str">
        <f>IFERROR(VLOOKUP(A55,'Abr. Apr'!$A$9:$AH$45,34,FALSE),"-")</f>
        <v>-</v>
      </c>
      <c r="J55" s="24" t="str">
        <f>IFERROR(VLOOKUP(A55,'Abr. Mai'!$A$9:$AI$45,33,FALSE),"-")</f>
        <v>-</v>
      </c>
      <c r="K55" s="26" t="str">
        <f>IFERROR(VLOOKUP(A55,'Abr. Mai'!$A$9:$AI$45,35,FALSE),"-")</f>
        <v>-</v>
      </c>
      <c r="L55" s="24" t="str">
        <f>IFERROR(VLOOKUP(A55,'Abr. Jun'!$A$9:$AH$45,32,FALSE),"-")</f>
        <v>-</v>
      </c>
      <c r="M55" s="26" t="str">
        <f>IFERROR(VLOOKUP(A55,'Abr. Jun'!$A$9:$AH$45,34,FALSE),"-")</f>
        <v>-</v>
      </c>
      <c r="N55" s="24" t="str">
        <f>IFERROR(VLOOKUP(A55,'Abr. Jul'!$A$9:$AI$45,33,FALSE),"-")</f>
        <v>-</v>
      </c>
      <c r="O55" s="26" t="str">
        <f>IFERROR(VLOOKUP(A55,'Abr. Jul'!$A$9:$AI$45,35,FALSE),"-")</f>
        <v>-</v>
      </c>
      <c r="P55" s="24" t="str">
        <f>IFERROR(VLOOKUP(A55,'Abr. Aug'!$A$9:$AI$45,33,FALSE),"-")</f>
        <v>-</v>
      </c>
      <c r="Q55" s="26" t="str">
        <f>IFERROR(VLOOKUP(A55,'Abr. Aug'!$A$9:$AI$45,35,FALSE),"-")</f>
        <v>-</v>
      </c>
      <c r="R55" s="24" t="str">
        <f>IFERROR(VLOOKUP(A55,'Abr. Sep'!$A$9:$AH$45,32,FALSE),"-")</f>
        <v>-</v>
      </c>
      <c r="S55" s="26" t="str">
        <f>IFERROR(VLOOKUP(A55,'Abr. Sep'!$A$9:$AH$45,34,FALSE),"-")</f>
        <v>-</v>
      </c>
      <c r="T55" s="24" t="str">
        <f>IFERROR(VLOOKUP(A55,'Abr. Okt'!$A$9:$AI$45,33,FALSE),"-")</f>
        <v>-</v>
      </c>
      <c r="U55" s="26" t="str">
        <f>IFERROR(VLOOKUP(A55,'Abr. Okt'!$A$9:$AI$45,35,FALSE),"-")</f>
        <v>-</v>
      </c>
      <c r="V55" s="24" t="str">
        <f>IFERROR(VLOOKUP(A55,'Abr. Nov'!$A$9:$AH$45,32,FALSE),"-")</f>
        <v>-</v>
      </c>
      <c r="W55" s="26" t="str">
        <f>IFERROR(VLOOKUP(A55,'Abr. Nov'!$A$9:$AH$45,34,FALSE),"-")</f>
        <v>-</v>
      </c>
      <c r="X55" s="24" t="str">
        <f>IFERROR(VLOOKUP(A55,'Abr. Dez'!$A$9:$AI$45,33,FALSE),"-")</f>
        <v>-</v>
      </c>
      <c r="Y55" s="26" t="str">
        <f>IFERROR(VLOOKUP(A55,'Abr. Dez'!$A$9:$AI$45,35,FALSE),"-")</f>
        <v>-</v>
      </c>
      <c r="Z55" s="27">
        <f t="shared" si="2"/>
        <v>0</v>
      </c>
      <c r="AA55" s="28">
        <f t="shared" si="3"/>
        <v>0</v>
      </c>
    </row>
    <row r="56" spans="1:27" x14ac:dyDescent="0.25">
      <c r="A56" s="23" t="str">
        <f>'Übersicht Mitarbeitende'!A60</f>
        <v xml:space="preserve"> </v>
      </c>
      <c r="B56" s="24" t="str">
        <f>IFERROR(VLOOKUP(A56,'Abr. Jan'!$A$9:$AI$45,33,FALSE),"-")</f>
        <v>-</v>
      </c>
      <c r="C56" s="25" t="str">
        <f>IFERROR(VLOOKUP(A56,'Abr. Jan'!$A$9:$AI$45,35,FALSE),"-")</f>
        <v>-</v>
      </c>
      <c r="D56" s="24" t="str">
        <f>IFERROR(VLOOKUP(A56,'Abr. Feb'!$A$9:$AG$45,31,FALSE),"-")</f>
        <v>-</v>
      </c>
      <c r="E56" s="26" t="str">
        <f>IFERROR(VLOOKUP(A56,'Abr. Feb'!$A$9:$AG$45,33,FALSE),"-")</f>
        <v>-</v>
      </c>
      <c r="F56" s="24" t="str">
        <f>IFERROR(VLOOKUP(A56,'Abr. Mär'!$A$9:$AI$45,33,FALSE),"-")</f>
        <v>-</v>
      </c>
      <c r="G56" s="26" t="str">
        <f>IFERROR(VLOOKUP(A56,'Abr. Mär'!$A$9:$AI$45,35,FALSE),"-")</f>
        <v>-</v>
      </c>
      <c r="H56" s="24" t="str">
        <f>IFERROR(VLOOKUP(A56,'Abr. Apr'!$A$9:$AH$45,32,FALSE),"-")</f>
        <v>-</v>
      </c>
      <c r="I56" s="26" t="str">
        <f>IFERROR(VLOOKUP(A56,'Abr. Apr'!$A$9:$AH$45,34,FALSE),"-")</f>
        <v>-</v>
      </c>
      <c r="J56" s="24" t="str">
        <f>IFERROR(VLOOKUP(A56,'Abr. Mai'!$A$9:$AI$45,33,FALSE),"-")</f>
        <v>-</v>
      </c>
      <c r="K56" s="26" t="str">
        <f>IFERROR(VLOOKUP(A56,'Abr. Mai'!$A$9:$AI$45,35,FALSE),"-")</f>
        <v>-</v>
      </c>
      <c r="L56" s="24" t="str">
        <f>IFERROR(VLOOKUP(A56,'Abr. Jun'!$A$9:$AH$45,32,FALSE),"-")</f>
        <v>-</v>
      </c>
      <c r="M56" s="26" t="str">
        <f>IFERROR(VLOOKUP(A56,'Abr. Jun'!$A$9:$AH$45,34,FALSE),"-")</f>
        <v>-</v>
      </c>
      <c r="N56" s="24" t="str">
        <f>IFERROR(VLOOKUP(A56,'Abr. Jul'!$A$9:$AI$45,33,FALSE),"-")</f>
        <v>-</v>
      </c>
      <c r="O56" s="26" t="str">
        <f>IFERROR(VLOOKUP(A56,'Abr. Jul'!$A$9:$AI$45,35,FALSE),"-")</f>
        <v>-</v>
      </c>
      <c r="P56" s="24" t="str">
        <f>IFERROR(VLOOKUP(A56,'Abr. Aug'!$A$9:$AI$45,33,FALSE),"-")</f>
        <v>-</v>
      </c>
      <c r="Q56" s="26" t="str">
        <f>IFERROR(VLOOKUP(A56,'Abr. Aug'!$A$9:$AI$45,35,FALSE),"-")</f>
        <v>-</v>
      </c>
      <c r="R56" s="24" t="str">
        <f>IFERROR(VLOOKUP(A56,'Abr. Sep'!$A$9:$AH$45,32,FALSE),"-")</f>
        <v>-</v>
      </c>
      <c r="S56" s="26" t="str">
        <f>IFERROR(VLOOKUP(A56,'Abr. Sep'!$A$9:$AH$45,34,FALSE),"-")</f>
        <v>-</v>
      </c>
      <c r="T56" s="24" t="str">
        <f>IFERROR(VLOOKUP(A56,'Abr. Okt'!$A$9:$AI$45,33,FALSE),"-")</f>
        <v>-</v>
      </c>
      <c r="U56" s="26" t="str">
        <f>IFERROR(VLOOKUP(A56,'Abr. Okt'!$A$9:$AI$45,35,FALSE),"-")</f>
        <v>-</v>
      </c>
      <c r="V56" s="24" t="str">
        <f>IFERROR(VLOOKUP(A56,'Abr. Nov'!$A$9:$AH$45,32,FALSE),"-")</f>
        <v>-</v>
      </c>
      <c r="W56" s="26" t="str">
        <f>IFERROR(VLOOKUP(A56,'Abr. Nov'!$A$9:$AH$45,34,FALSE),"-")</f>
        <v>-</v>
      </c>
      <c r="X56" s="24" t="str">
        <f>IFERROR(VLOOKUP(A56,'Abr. Dez'!$A$9:$AI$45,33,FALSE),"-")</f>
        <v>-</v>
      </c>
      <c r="Y56" s="26" t="str">
        <f>IFERROR(VLOOKUP(A56,'Abr. Dez'!$A$9:$AI$45,35,FALSE),"-")</f>
        <v>-</v>
      </c>
      <c r="Z56" s="27">
        <f t="shared" si="2"/>
        <v>0</v>
      </c>
      <c r="AA56" s="28">
        <f t="shared" si="3"/>
        <v>0</v>
      </c>
    </row>
    <row r="57" spans="1:27" x14ac:dyDescent="0.25">
      <c r="A57" s="23" t="str">
        <f>'Übersicht Mitarbeitende'!A61</f>
        <v xml:space="preserve"> </v>
      </c>
      <c r="B57" s="24" t="str">
        <f>IFERROR(VLOOKUP(A57,'Abr. Jan'!$A$9:$AI$45,33,FALSE),"-")</f>
        <v>-</v>
      </c>
      <c r="C57" s="25" t="str">
        <f>IFERROR(VLOOKUP(A57,'Abr. Jan'!$A$9:$AI$45,35,FALSE),"-")</f>
        <v>-</v>
      </c>
      <c r="D57" s="24" t="str">
        <f>IFERROR(VLOOKUP(A57,'Abr. Feb'!$A$9:$AG$45,31,FALSE),"-")</f>
        <v>-</v>
      </c>
      <c r="E57" s="26" t="str">
        <f>IFERROR(VLOOKUP(A57,'Abr. Feb'!$A$9:$AG$45,33,FALSE),"-")</f>
        <v>-</v>
      </c>
      <c r="F57" s="24" t="str">
        <f>IFERROR(VLOOKUP(A57,'Abr. Mär'!$A$9:$AI$45,33,FALSE),"-")</f>
        <v>-</v>
      </c>
      <c r="G57" s="26" t="str">
        <f>IFERROR(VLOOKUP(A57,'Abr. Mär'!$A$9:$AI$45,35,FALSE),"-")</f>
        <v>-</v>
      </c>
      <c r="H57" s="24" t="str">
        <f>IFERROR(VLOOKUP(A57,'Abr. Apr'!$A$9:$AH$45,32,FALSE),"-")</f>
        <v>-</v>
      </c>
      <c r="I57" s="26" t="str">
        <f>IFERROR(VLOOKUP(A57,'Abr. Apr'!$A$9:$AH$45,34,FALSE),"-")</f>
        <v>-</v>
      </c>
      <c r="J57" s="24" t="str">
        <f>IFERROR(VLOOKUP(A57,'Abr. Mai'!$A$9:$AI$45,33,FALSE),"-")</f>
        <v>-</v>
      </c>
      <c r="K57" s="26" t="str">
        <f>IFERROR(VLOOKUP(A57,'Abr. Mai'!$A$9:$AI$45,35,FALSE),"-")</f>
        <v>-</v>
      </c>
      <c r="L57" s="24" t="str">
        <f>IFERROR(VLOOKUP(A57,'Abr. Jun'!$A$9:$AH$45,32,FALSE),"-")</f>
        <v>-</v>
      </c>
      <c r="M57" s="26" t="str">
        <f>IFERROR(VLOOKUP(A57,'Abr. Jun'!$A$9:$AH$45,34,FALSE),"-")</f>
        <v>-</v>
      </c>
      <c r="N57" s="24" t="str">
        <f>IFERROR(VLOOKUP(A57,'Abr. Jul'!$A$9:$AI$45,33,FALSE),"-")</f>
        <v>-</v>
      </c>
      <c r="O57" s="26" t="str">
        <f>IFERROR(VLOOKUP(A57,'Abr. Jul'!$A$9:$AI$45,35,FALSE),"-")</f>
        <v>-</v>
      </c>
      <c r="P57" s="24" t="str">
        <f>IFERROR(VLOOKUP(A57,'Abr. Aug'!$A$9:$AI$45,33,FALSE),"-")</f>
        <v>-</v>
      </c>
      <c r="Q57" s="26" t="str">
        <f>IFERROR(VLOOKUP(A57,'Abr. Aug'!$A$9:$AI$45,35,FALSE),"-")</f>
        <v>-</v>
      </c>
      <c r="R57" s="24" t="str">
        <f>IFERROR(VLOOKUP(A57,'Abr. Sep'!$A$9:$AH$45,32,FALSE),"-")</f>
        <v>-</v>
      </c>
      <c r="S57" s="26" t="str">
        <f>IFERROR(VLOOKUP(A57,'Abr. Sep'!$A$9:$AH$45,34,FALSE),"-")</f>
        <v>-</v>
      </c>
      <c r="T57" s="24" t="str">
        <f>IFERROR(VLOOKUP(A57,'Abr. Okt'!$A$9:$AI$45,33,FALSE),"-")</f>
        <v>-</v>
      </c>
      <c r="U57" s="26" t="str">
        <f>IFERROR(VLOOKUP(A57,'Abr. Okt'!$A$9:$AI$45,35,FALSE),"-")</f>
        <v>-</v>
      </c>
      <c r="V57" s="24" t="str">
        <f>IFERROR(VLOOKUP(A57,'Abr. Nov'!$A$9:$AH$45,32,FALSE),"-")</f>
        <v>-</v>
      </c>
      <c r="W57" s="26" t="str">
        <f>IFERROR(VLOOKUP(A57,'Abr. Nov'!$A$9:$AH$45,34,FALSE),"-")</f>
        <v>-</v>
      </c>
      <c r="X57" s="24" t="str">
        <f>IFERROR(VLOOKUP(A57,'Abr. Dez'!$A$9:$AI$45,33,FALSE),"-")</f>
        <v>-</v>
      </c>
      <c r="Y57" s="26" t="str">
        <f>IFERROR(VLOOKUP(A57,'Abr. Dez'!$A$9:$AI$45,35,FALSE),"-")</f>
        <v>-</v>
      </c>
      <c r="Z57" s="27">
        <f t="shared" si="2"/>
        <v>0</v>
      </c>
      <c r="AA57" s="28">
        <f t="shared" si="3"/>
        <v>0</v>
      </c>
    </row>
    <row r="58" spans="1:27" x14ac:dyDescent="0.25">
      <c r="A58" s="23" t="str">
        <f>'Übersicht Mitarbeitende'!A62</f>
        <v xml:space="preserve"> </v>
      </c>
      <c r="B58" s="24" t="str">
        <f>IFERROR(VLOOKUP(A58,'Abr. Jan'!$A$9:$AI$45,33,FALSE),"-")</f>
        <v>-</v>
      </c>
      <c r="C58" s="25" t="str">
        <f>IFERROR(VLOOKUP(A58,'Abr. Jan'!$A$9:$AI$45,35,FALSE),"-")</f>
        <v>-</v>
      </c>
      <c r="D58" s="24" t="str">
        <f>IFERROR(VLOOKUP(A58,'Abr. Feb'!$A$9:$AG$45,31,FALSE),"-")</f>
        <v>-</v>
      </c>
      <c r="E58" s="26" t="str">
        <f>IFERROR(VLOOKUP(A58,'Abr. Feb'!$A$9:$AG$45,33,FALSE),"-")</f>
        <v>-</v>
      </c>
      <c r="F58" s="24" t="str">
        <f>IFERROR(VLOOKUP(A58,'Abr. Mär'!$A$9:$AI$45,33,FALSE),"-")</f>
        <v>-</v>
      </c>
      <c r="G58" s="26" t="str">
        <f>IFERROR(VLOOKUP(A58,'Abr. Mär'!$A$9:$AI$45,35,FALSE),"-")</f>
        <v>-</v>
      </c>
      <c r="H58" s="24" t="str">
        <f>IFERROR(VLOOKUP(A58,'Abr. Apr'!$A$9:$AH$45,32,FALSE),"-")</f>
        <v>-</v>
      </c>
      <c r="I58" s="26" t="str">
        <f>IFERROR(VLOOKUP(A58,'Abr. Apr'!$A$9:$AH$45,34,FALSE),"-")</f>
        <v>-</v>
      </c>
      <c r="J58" s="24" t="str">
        <f>IFERROR(VLOOKUP(A58,'Abr. Mai'!$A$9:$AI$45,33,FALSE),"-")</f>
        <v>-</v>
      </c>
      <c r="K58" s="26" t="str">
        <f>IFERROR(VLOOKUP(A58,'Abr. Mai'!$A$9:$AI$45,35,FALSE),"-")</f>
        <v>-</v>
      </c>
      <c r="L58" s="24" t="str">
        <f>IFERROR(VLOOKUP(A58,'Abr. Jun'!$A$9:$AH$45,32,FALSE),"-")</f>
        <v>-</v>
      </c>
      <c r="M58" s="26" t="str">
        <f>IFERROR(VLOOKUP(A58,'Abr. Jun'!$A$9:$AH$45,34,FALSE),"-")</f>
        <v>-</v>
      </c>
      <c r="N58" s="24" t="str">
        <f>IFERROR(VLOOKUP(A58,'Abr. Jul'!$A$9:$AI$45,33,FALSE),"-")</f>
        <v>-</v>
      </c>
      <c r="O58" s="26" t="str">
        <f>IFERROR(VLOOKUP(A58,'Abr. Jul'!$A$9:$AI$45,35,FALSE),"-")</f>
        <v>-</v>
      </c>
      <c r="P58" s="24" t="str">
        <f>IFERROR(VLOOKUP(A58,'Abr. Aug'!$A$9:$AI$45,33,FALSE),"-")</f>
        <v>-</v>
      </c>
      <c r="Q58" s="26" t="str">
        <f>IFERROR(VLOOKUP(A58,'Abr. Aug'!$A$9:$AI$45,35,FALSE),"-")</f>
        <v>-</v>
      </c>
      <c r="R58" s="24" t="str">
        <f>IFERROR(VLOOKUP(A58,'Abr. Sep'!$A$9:$AH$45,32,FALSE),"-")</f>
        <v>-</v>
      </c>
      <c r="S58" s="26" t="str">
        <f>IFERROR(VLOOKUP(A58,'Abr. Sep'!$A$9:$AH$45,34,FALSE),"-")</f>
        <v>-</v>
      </c>
      <c r="T58" s="24" t="str">
        <f>IFERROR(VLOOKUP(A58,'Abr. Okt'!$A$9:$AI$45,33,FALSE),"-")</f>
        <v>-</v>
      </c>
      <c r="U58" s="26" t="str">
        <f>IFERROR(VLOOKUP(A58,'Abr. Okt'!$A$9:$AI$45,35,FALSE),"-")</f>
        <v>-</v>
      </c>
      <c r="V58" s="24" t="str">
        <f>IFERROR(VLOOKUP(A58,'Abr. Nov'!$A$9:$AH$45,32,FALSE),"-")</f>
        <v>-</v>
      </c>
      <c r="W58" s="26" t="str">
        <f>IFERROR(VLOOKUP(A58,'Abr. Nov'!$A$9:$AH$45,34,FALSE),"-")</f>
        <v>-</v>
      </c>
      <c r="X58" s="24" t="str">
        <f>IFERROR(VLOOKUP(A58,'Abr. Dez'!$A$9:$AI$45,33,FALSE),"-")</f>
        <v>-</v>
      </c>
      <c r="Y58" s="26" t="str">
        <f>IFERROR(VLOOKUP(A58,'Abr. Dez'!$A$9:$AI$45,35,FALSE),"-")</f>
        <v>-</v>
      </c>
      <c r="Z58" s="27">
        <f t="shared" si="2"/>
        <v>0</v>
      </c>
      <c r="AA58" s="28">
        <f t="shared" si="3"/>
        <v>0</v>
      </c>
    </row>
    <row r="59" spans="1:27" x14ac:dyDescent="0.25">
      <c r="A59" s="23" t="str">
        <f>'Übersicht Mitarbeitende'!A63</f>
        <v xml:space="preserve"> </v>
      </c>
      <c r="B59" s="24" t="str">
        <f>IFERROR(VLOOKUP(A59,'Abr. Jan'!$A$9:$AI$45,33,FALSE),"-")</f>
        <v>-</v>
      </c>
      <c r="C59" s="25" t="str">
        <f>IFERROR(VLOOKUP(A59,'Abr. Jan'!$A$9:$AI$45,35,FALSE),"-")</f>
        <v>-</v>
      </c>
      <c r="D59" s="24" t="str">
        <f>IFERROR(VLOOKUP(A59,'Abr. Feb'!$A$9:$AG$45,31,FALSE),"-")</f>
        <v>-</v>
      </c>
      <c r="E59" s="26" t="str">
        <f>IFERROR(VLOOKUP(A59,'Abr. Feb'!$A$9:$AG$45,33,FALSE),"-")</f>
        <v>-</v>
      </c>
      <c r="F59" s="24" t="str">
        <f>IFERROR(VLOOKUP(A59,'Abr. Mär'!$A$9:$AI$45,33,FALSE),"-")</f>
        <v>-</v>
      </c>
      <c r="G59" s="26" t="str">
        <f>IFERROR(VLOOKUP(A59,'Abr. Mär'!$A$9:$AI$45,35,FALSE),"-")</f>
        <v>-</v>
      </c>
      <c r="H59" s="24" t="str">
        <f>IFERROR(VLOOKUP(A59,'Abr. Apr'!$A$9:$AH$45,32,FALSE),"-")</f>
        <v>-</v>
      </c>
      <c r="I59" s="26" t="str">
        <f>IFERROR(VLOOKUP(A59,'Abr. Apr'!$A$9:$AH$45,34,FALSE),"-")</f>
        <v>-</v>
      </c>
      <c r="J59" s="24" t="str">
        <f>IFERROR(VLOOKUP(A59,'Abr. Mai'!$A$9:$AI$45,33,FALSE),"-")</f>
        <v>-</v>
      </c>
      <c r="K59" s="26" t="str">
        <f>IFERROR(VLOOKUP(A59,'Abr. Mai'!$A$9:$AI$45,35,FALSE),"-")</f>
        <v>-</v>
      </c>
      <c r="L59" s="24" t="str">
        <f>IFERROR(VLOOKUP(A59,'Abr. Jun'!$A$9:$AH$45,32,FALSE),"-")</f>
        <v>-</v>
      </c>
      <c r="M59" s="26" t="str">
        <f>IFERROR(VLOOKUP(A59,'Abr. Jun'!$A$9:$AH$45,34,FALSE),"-")</f>
        <v>-</v>
      </c>
      <c r="N59" s="24" t="str">
        <f>IFERROR(VLOOKUP(A59,'Abr. Jul'!$A$9:$AI$45,33,FALSE),"-")</f>
        <v>-</v>
      </c>
      <c r="O59" s="26" t="str">
        <f>IFERROR(VLOOKUP(A59,'Abr. Jul'!$A$9:$AI$45,35,FALSE),"-")</f>
        <v>-</v>
      </c>
      <c r="P59" s="24" t="str">
        <f>IFERROR(VLOOKUP(A59,'Abr. Aug'!$A$9:$AI$45,33,FALSE),"-")</f>
        <v>-</v>
      </c>
      <c r="Q59" s="26" t="str">
        <f>IFERROR(VLOOKUP(A59,'Abr. Aug'!$A$9:$AI$45,35,FALSE),"-")</f>
        <v>-</v>
      </c>
      <c r="R59" s="24" t="str">
        <f>IFERROR(VLOOKUP(A59,'Abr. Sep'!$A$9:$AH$45,32,FALSE),"-")</f>
        <v>-</v>
      </c>
      <c r="S59" s="26" t="str">
        <f>IFERROR(VLOOKUP(A59,'Abr. Sep'!$A$9:$AH$45,34,FALSE),"-")</f>
        <v>-</v>
      </c>
      <c r="T59" s="24" t="str">
        <f>IFERROR(VLOOKUP(A59,'Abr. Okt'!$A$9:$AI$45,33,FALSE),"-")</f>
        <v>-</v>
      </c>
      <c r="U59" s="26" t="str">
        <f>IFERROR(VLOOKUP(A59,'Abr. Okt'!$A$9:$AI$45,35,FALSE),"-")</f>
        <v>-</v>
      </c>
      <c r="V59" s="24" t="str">
        <f>IFERROR(VLOOKUP(A59,'Abr. Nov'!$A$9:$AH$45,32,FALSE),"-")</f>
        <v>-</v>
      </c>
      <c r="W59" s="26" t="str">
        <f>IFERROR(VLOOKUP(A59,'Abr. Nov'!$A$9:$AH$45,34,FALSE),"-")</f>
        <v>-</v>
      </c>
      <c r="X59" s="24" t="str">
        <f>IFERROR(VLOOKUP(A59,'Abr. Dez'!$A$9:$AI$45,33,FALSE),"-")</f>
        <v>-</v>
      </c>
      <c r="Y59" s="26" t="str">
        <f>IFERROR(VLOOKUP(A59,'Abr. Dez'!$A$9:$AI$45,35,FALSE),"-")</f>
        <v>-</v>
      </c>
      <c r="Z59" s="27">
        <f t="shared" si="2"/>
        <v>0</v>
      </c>
      <c r="AA59" s="28">
        <f t="shared" si="3"/>
        <v>0</v>
      </c>
    </row>
    <row r="60" spans="1:27" x14ac:dyDescent="0.25">
      <c r="A60" s="23" t="str">
        <f>'Übersicht Mitarbeitende'!A64</f>
        <v xml:space="preserve"> </v>
      </c>
      <c r="B60" s="24" t="str">
        <f>IFERROR(VLOOKUP(A60,'Abr. Jan'!$A$9:$AI$45,33,FALSE),"-")</f>
        <v>-</v>
      </c>
      <c r="C60" s="25" t="str">
        <f>IFERROR(VLOOKUP(A60,'Abr. Jan'!$A$9:$AI$45,35,FALSE),"-")</f>
        <v>-</v>
      </c>
      <c r="D60" s="24" t="str">
        <f>IFERROR(VLOOKUP(A60,'Abr. Feb'!$A$9:$AG$45,31,FALSE),"-")</f>
        <v>-</v>
      </c>
      <c r="E60" s="26" t="str">
        <f>IFERROR(VLOOKUP(A60,'Abr. Feb'!$A$9:$AG$45,33,FALSE),"-")</f>
        <v>-</v>
      </c>
      <c r="F60" s="24" t="str">
        <f>IFERROR(VLOOKUP(A60,'Abr. Mär'!$A$9:$AI$45,33,FALSE),"-")</f>
        <v>-</v>
      </c>
      <c r="G60" s="26" t="str">
        <f>IFERROR(VLOOKUP(A60,'Abr. Mär'!$A$9:$AI$45,35,FALSE),"-")</f>
        <v>-</v>
      </c>
      <c r="H60" s="24" t="str">
        <f>IFERROR(VLOOKUP(A60,'Abr. Apr'!$A$9:$AH$45,32,FALSE),"-")</f>
        <v>-</v>
      </c>
      <c r="I60" s="26" t="str">
        <f>IFERROR(VLOOKUP(A60,'Abr. Apr'!$A$9:$AH$45,34,FALSE),"-")</f>
        <v>-</v>
      </c>
      <c r="J60" s="24" t="str">
        <f>IFERROR(VLOOKUP(A60,'Abr. Mai'!$A$9:$AI$45,33,FALSE),"-")</f>
        <v>-</v>
      </c>
      <c r="K60" s="26" t="str">
        <f>IFERROR(VLOOKUP(A60,'Abr. Mai'!$A$9:$AI$45,35,FALSE),"-")</f>
        <v>-</v>
      </c>
      <c r="L60" s="24" t="str">
        <f>IFERROR(VLOOKUP(A60,'Abr. Jun'!$A$9:$AH$45,32,FALSE),"-")</f>
        <v>-</v>
      </c>
      <c r="M60" s="26" t="str">
        <f>IFERROR(VLOOKUP(A60,'Abr. Jun'!$A$9:$AH$45,34,FALSE),"-")</f>
        <v>-</v>
      </c>
      <c r="N60" s="24" t="str">
        <f>IFERROR(VLOOKUP(A60,'Abr. Jul'!$A$9:$AI$45,33,FALSE),"-")</f>
        <v>-</v>
      </c>
      <c r="O60" s="26" t="str">
        <f>IFERROR(VLOOKUP(A60,'Abr. Jul'!$A$9:$AI$45,35,FALSE),"-")</f>
        <v>-</v>
      </c>
      <c r="P60" s="24" t="str">
        <f>IFERROR(VLOOKUP(A60,'Abr. Aug'!$A$9:$AI$45,33,FALSE),"-")</f>
        <v>-</v>
      </c>
      <c r="Q60" s="26" t="str">
        <f>IFERROR(VLOOKUP(A60,'Abr. Aug'!$A$9:$AI$45,35,FALSE),"-")</f>
        <v>-</v>
      </c>
      <c r="R60" s="24" t="str">
        <f>IFERROR(VLOOKUP(A60,'Abr. Sep'!$A$9:$AH$45,32,FALSE),"-")</f>
        <v>-</v>
      </c>
      <c r="S60" s="26" t="str">
        <f>IFERROR(VLOOKUP(A60,'Abr. Sep'!$A$9:$AH$45,34,FALSE),"-")</f>
        <v>-</v>
      </c>
      <c r="T60" s="24" t="str">
        <f>IFERROR(VLOOKUP(A60,'Abr. Okt'!$A$9:$AI$45,33,FALSE),"-")</f>
        <v>-</v>
      </c>
      <c r="U60" s="26" t="str">
        <f>IFERROR(VLOOKUP(A60,'Abr. Okt'!$A$9:$AI$45,35,FALSE),"-")</f>
        <v>-</v>
      </c>
      <c r="V60" s="24" t="str">
        <f>IFERROR(VLOOKUP(A60,'Abr. Nov'!$A$9:$AH$45,32,FALSE),"-")</f>
        <v>-</v>
      </c>
      <c r="W60" s="26" t="str">
        <f>IFERROR(VLOOKUP(A60,'Abr. Nov'!$A$9:$AH$45,34,FALSE),"-")</f>
        <v>-</v>
      </c>
      <c r="X60" s="24" t="str">
        <f>IFERROR(VLOOKUP(A60,'Abr. Dez'!$A$9:$AI$45,33,FALSE),"-")</f>
        <v>-</v>
      </c>
      <c r="Y60" s="26" t="str">
        <f>IFERROR(VLOOKUP(A60,'Abr. Dez'!$A$9:$AI$45,35,FALSE),"-")</f>
        <v>-</v>
      </c>
      <c r="Z60" s="27">
        <f t="shared" si="2"/>
        <v>0</v>
      </c>
      <c r="AA60" s="28">
        <f t="shared" si="3"/>
        <v>0</v>
      </c>
    </row>
    <row r="61" spans="1:27" x14ac:dyDescent="0.25">
      <c r="A61" s="23" t="str">
        <f>'Übersicht Mitarbeitende'!A65</f>
        <v xml:space="preserve"> </v>
      </c>
      <c r="B61" s="24" t="str">
        <f>IFERROR(VLOOKUP(A61,'Abr. Jan'!$A$9:$AI$45,33,FALSE),"-")</f>
        <v>-</v>
      </c>
      <c r="C61" s="25" t="str">
        <f>IFERROR(VLOOKUP(A61,'Abr. Jan'!$A$9:$AI$45,35,FALSE),"-")</f>
        <v>-</v>
      </c>
      <c r="D61" s="24" t="str">
        <f>IFERROR(VLOOKUP(A61,'Abr. Feb'!$A$9:$AG$45,31,FALSE),"-")</f>
        <v>-</v>
      </c>
      <c r="E61" s="26" t="str">
        <f>IFERROR(VLOOKUP(A61,'Abr. Feb'!$A$9:$AG$45,33,FALSE),"-")</f>
        <v>-</v>
      </c>
      <c r="F61" s="24" t="str">
        <f>IFERROR(VLOOKUP(A61,'Abr. Mär'!$A$9:$AI$45,33,FALSE),"-")</f>
        <v>-</v>
      </c>
      <c r="G61" s="26" t="str">
        <f>IFERROR(VLOOKUP(A61,'Abr. Mär'!$A$9:$AI$45,35,FALSE),"-")</f>
        <v>-</v>
      </c>
      <c r="H61" s="24" t="str">
        <f>IFERROR(VLOOKUP(A61,'Abr. Apr'!$A$9:$AH$45,32,FALSE),"-")</f>
        <v>-</v>
      </c>
      <c r="I61" s="26" t="str">
        <f>IFERROR(VLOOKUP(A61,'Abr. Apr'!$A$9:$AH$45,34,FALSE),"-")</f>
        <v>-</v>
      </c>
      <c r="J61" s="24" t="str">
        <f>IFERROR(VLOOKUP(A61,'Abr. Mai'!$A$9:$AI$45,33,FALSE),"-")</f>
        <v>-</v>
      </c>
      <c r="K61" s="26" t="str">
        <f>IFERROR(VLOOKUP(A61,'Abr. Mai'!$A$9:$AI$45,35,FALSE),"-")</f>
        <v>-</v>
      </c>
      <c r="L61" s="24" t="str">
        <f>IFERROR(VLOOKUP(A61,'Abr. Jun'!$A$9:$AH$45,32,FALSE),"-")</f>
        <v>-</v>
      </c>
      <c r="M61" s="26" t="str">
        <f>IFERROR(VLOOKUP(A61,'Abr. Jun'!$A$9:$AH$45,34,FALSE),"-")</f>
        <v>-</v>
      </c>
      <c r="N61" s="24" t="str">
        <f>IFERROR(VLOOKUP(A61,'Abr. Jul'!$A$9:$AI$45,33,FALSE),"-")</f>
        <v>-</v>
      </c>
      <c r="O61" s="26" t="str">
        <f>IFERROR(VLOOKUP(A61,'Abr. Jul'!$A$9:$AI$45,35,FALSE),"-")</f>
        <v>-</v>
      </c>
      <c r="P61" s="24" t="str">
        <f>IFERROR(VLOOKUP(A61,'Abr. Aug'!$A$9:$AI$45,33,FALSE),"-")</f>
        <v>-</v>
      </c>
      <c r="Q61" s="26" t="str">
        <f>IFERROR(VLOOKUP(A61,'Abr. Aug'!$A$9:$AI$45,35,FALSE),"-")</f>
        <v>-</v>
      </c>
      <c r="R61" s="24" t="str">
        <f>IFERROR(VLOOKUP(A61,'Abr. Sep'!$A$9:$AH$45,32,FALSE),"-")</f>
        <v>-</v>
      </c>
      <c r="S61" s="26" t="str">
        <f>IFERROR(VLOOKUP(A61,'Abr. Sep'!$A$9:$AH$45,34,FALSE),"-")</f>
        <v>-</v>
      </c>
      <c r="T61" s="24" t="str">
        <f>IFERROR(VLOOKUP(A61,'Abr. Okt'!$A$9:$AI$45,33,FALSE),"-")</f>
        <v>-</v>
      </c>
      <c r="U61" s="26" t="str">
        <f>IFERROR(VLOOKUP(A61,'Abr. Okt'!$A$9:$AI$45,35,FALSE),"-")</f>
        <v>-</v>
      </c>
      <c r="V61" s="24" t="str">
        <f>IFERROR(VLOOKUP(A61,'Abr. Nov'!$A$9:$AH$45,32,FALSE),"-")</f>
        <v>-</v>
      </c>
      <c r="W61" s="26" t="str">
        <f>IFERROR(VLOOKUP(A61,'Abr. Nov'!$A$9:$AH$45,34,FALSE),"-")</f>
        <v>-</v>
      </c>
      <c r="X61" s="24" t="str">
        <f>IFERROR(VLOOKUP(A61,'Abr. Dez'!$A$9:$AI$45,33,FALSE),"-")</f>
        <v>-</v>
      </c>
      <c r="Y61" s="26" t="str">
        <f>IFERROR(VLOOKUP(A61,'Abr. Dez'!$A$9:$AI$45,35,FALSE),"-")</f>
        <v>-</v>
      </c>
      <c r="Z61" s="27">
        <f t="shared" si="2"/>
        <v>0</v>
      </c>
      <c r="AA61" s="28">
        <f t="shared" si="3"/>
        <v>0</v>
      </c>
    </row>
    <row r="62" spans="1:27" x14ac:dyDescent="0.25">
      <c r="A62" s="23" t="str">
        <f>'Übersicht Mitarbeitende'!A66</f>
        <v xml:space="preserve"> </v>
      </c>
      <c r="B62" s="24" t="str">
        <f>IFERROR(VLOOKUP(A62,'Abr. Jan'!$A$9:$AI$45,33,FALSE),"-")</f>
        <v>-</v>
      </c>
      <c r="C62" s="25" t="str">
        <f>IFERROR(VLOOKUP(A62,'Abr. Jan'!$A$9:$AI$45,35,FALSE),"-")</f>
        <v>-</v>
      </c>
      <c r="D62" s="24" t="str">
        <f>IFERROR(VLOOKUP(A62,'Abr. Feb'!$A$9:$AG$45,31,FALSE),"-")</f>
        <v>-</v>
      </c>
      <c r="E62" s="26" t="str">
        <f>IFERROR(VLOOKUP(A62,'Abr. Feb'!$A$9:$AG$45,33,FALSE),"-")</f>
        <v>-</v>
      </c>
      <c r="F62" s="24" t="str">
        <f>IFERROR(VLOOKUP(A62,'Abr. Mär'!$A$9:$AI$45,33,FALSE),"-")</f>
        <v>-</v>
      </c>
      <c r="G62" s="26" t="str">
        <f>IFERROR(VLOOKUP(A62,'Abr. Mär'!$A$9:$AI$45,35,FALSE),"-")</f>
        <v>-</v>
      </c>
      <c r="H62" s="24" t="str">
        <f>IFERROR(VLOOKUP(A62,'Abr. Apr'!$A$9:$AH$45,32,FALSE),"-")</f>
        <v>-</v>
      </c>
      <c r="I62" s="26" t="str">
        <f>IFERROR(VLOOKUP(A62,'Abr. Apr'!$A$9:$AH$45,34,FALSE),"-")</f>
        <v>-</v>
      </c>
      <c r="J62" s="24" t="str">
        <f>IFERROR(VLOOKUP(A62,'Abr. Mai'!$A$9:$AI$45,33,FALSE),"-")</f>
        <v>-</v>
      </c>
      <c r="K62" s="26" t="str">
        <f>IFERROR(VLOOKUP(A62,'Abr. Mai'!$A$9:$AI$45,35,FALSE),"-")</f>
        <v>-</v>
      </c>
      <c r="L62" s="24" t="str">
        <f>IFERROR(VLOOKUP(A62,'Abr. Jun'!$A$9:$AH$45,32,FALSE),"-")</f>
        <v>-</v>
      </c>
      <c r="M62" s="26" t="str">
        <f>IFERROR(VLOOKUP(A62,'Abr. Jun'!$A$9:$AH$45,34,FALSE),"-")</f>
        <v>-</v>
      </c>
      <c r="N62" s="24" t="str">
        <f>IFERROR(VLOOKUP(A62,'Abr. Jul'!$A$9:$AI$45,33,FALSE),"-")</f>
        <v>-</v>
      </c>
      <c r="O62" s="26" t="str">
        <f>IFERROR(VLOOKUP(A62,'Abr. Jul'!$A$9:$AI$45,35,FALSE),"-")</f>
        <v>-</v>
      </c>
      <c r="P62" s="24" t="str">
        <f>IFERROR(VLOOKUP(A62,'Abr. Aug'!$A$9:$AI$45,33,FALSE),"-")</f>
        <v>-</v>
      </c>
      <c r="Q62" s="26" t="str">
        <f>IFERROR(VLOOKUP(A62,'Abr. Aug'!$A$9:$AI$45,35,FALSE),"-")</f>
        <v>-</v>
      </c>
      <c r="R62" s="24" t="str">
        <f>IFERROR(VLOOKUP(A62,'Abr. Sep'!$A$9:$AH$45,32,FALSE),"-")</f>
        <v>-</v>
      </c>
      <c r="S62" s="26" t="str">
        <f>IFERROR(VLOOKUP(A62,'Abr. Sep'!$A$9:$AH$45,34,FALSE),"-")</f>
        <v>-</v>
      </c>
      <c r="T62" s="24" t="str">
        <f>IFERROR(VLOOKUP(A62,'Abr. Okt'!$A$9:$AI$45,33,FALSE),"-")</f>
        <v>-</v>
      </c>
      <c r="U62" s="26" t="str">
        <f>IFERROR(VLOOKUP(A62,'Abr. Okt'!$A$9:$AI$45,35,FALSE),"-")</f>
        <v>-</v>
      </c>
      <c r="V62" s="24" t="str">
        <f>IFERROR(VLOOKUP(A62,'Abr. Nov'!$A$9:$AH$45,32,FALSE),"-")</f>
        <v>-</v>
      </c>
      <c r="W62" s="26" t="str">
        <f>IFERROR(VLOOKUP(A62,'Abr. Nov'!$A$9:$AH$45,34,FALSE),"-")</f>
        <v>-</v>
      </c>
      <c r="X62" s="24" t="str">
        <f>IFERROR(VLOOKUP(A62,'Abr. Dez'!$A$9:$AI$45,33,FALSE),"-")</f>
        <v>-</v>
      </c>
      <c r="Y62" s="26" t="str">
        <f>IFERROR(VLOOKUP(A62,'Abr. Dez'!$A$9:$AI$45,35,FALSE),"-")</f>
        <v>-</v>
      </c>
      <c r="Z62" s="27">
        <f t="shared" si="2"/>
        <v>0</v>
      </c>
      <c r="AA62" s="28">
        <f t="shared" si="3"/>
        <v>0</v>
      </c>
    </row>
    <row r="63" spans="1:27" x14ac:dyDescent="0.25">
      <c r="A63" s="23" t="str">
        <f>'Übersicht Mitarbeitende'!A67</f>
        <v xml:space="preserve"> </v>
      </c>
      <c r="B63" s="24" t="str">
        <f>IFERROR(VLOOKUP(A63,'Abr. Jan'!$A$9:$AI$45,33,FALSE),"-")</f>
        <v>-</v>
      </c>
      <c r="C63" s="25" t="str">
        <f>IFERROR(VLOOKUP(A63,'Abr. Jan'!$A$9:$AI$45,35,FALSE),"-")</f>
        <v>-</v>
      </c>
      <c r="D63" s="24" t="str">
        <f>IFERROR(VLOOKUP(A63,'Abr. Feb'!$A$9:$AG$45,31,FALSE),"-")</f>
        <v>-</v>
      </c>
      <c r="E63" s="26" t="str">
        <f>IFERROR(VLOOKUP(A63,'Abr. Feb'!$A$9:$AG$45,33,FALSE),"-")</f>
        <v>-</v>
      </c>
      <c r="F63" s="24" t="str">
        <f>IFERROR(VLOOKUP(A63,'Abr. Mär'!$A$9:$AI$45,33,FALSE),"-")</f>
        <v>-</v>
      </c>
      <c r="G63" s="26" t="str">
        <f>IFERROR(VLOOKUP(A63,'Abr. Mär'!$A$9:$AI$45,35,FALSE),"-")</f>
        <v>-</v>
      </c>
      <c r="H63" s="24" t="str">
        <f>IFERROR(VLOOKUP(A63,'Abr. Apr'!$A$9:$AH$45,32,FALSE),"-")</f>
        <v>-</v>
      </c>
      <c r="I63" s="26" t="str">
        <f>IFERROR(VLOOKUP(A63,'Abr. Apr'!$A$9:$AH$45,34,FALSE),"-")</f>
        <v>-</v>
      </c>
      <c r="J63" s="24" t="str">
        <f>IFERROR(VLOOKUP(A63,'Abr. Mai'!$A$9:$AI$45,33,FALSE),"-")</f>
        <v>-</v>
      </c>
      <c r="K63" s="26" t="str">
        <f>IFERROR(VLOOKUP(A63,'Abr. Mai'!$A$9:$AI$45,35,FALSE),"-")</f>
        <v>-</v>
      </c>
      <c r="L63" s="24" t="str">
        <f>IFERROR(VLOOKUP(A63,'Abr. Jun'!$A$9:$AH$45,32,FALSE),"-")</f>
        <v>-</v>
      </c>
      <c r="M63" s="26" t="str">
        <f>IFERROR(VLOOKUP(A63,'Abr. Jun'!$A$9:$AH$45,34,FALSE),"-")</f>
        <v>-</v>
      </c>
      <c r="N63" s="24" t="str">
        <f>IFERROR(VLOOKUP(A63,'Abr. Jul'!$A$9:$AI$45,33,FALSE),"-")</f>
        <v>-</v>
      </c>
      <c r="O63" s="26" t="str">
        <f>IFERROR(VLOOKUP(A63,'Abr. Jul'!$A$9:$AI$45,35,FALSE),"-")</f>
        <v>-</v>
      </c>
      <c r="P63" s="24" t="str">
        <f>IFERROR(VLOOKUP(A63,'Abr. Aug'!$A$9:$AI$45,33,FALSE),"-")</f>
        <v>-</v>
      </c>
      <c r="Q63" s="26" t="str">
        <f>IFERROR(VLOOKUP(A63,'Abr. Aug'!$A$9:$AI$45,35,FALSE),"-")</f>
        <v>-</v>
      </c>
      <c r="R63" s="24" t="str">
        <f>IFERROR(VLOOKUP(A63,'Abr. Sep'!$A$9:$AH$45,32,FALSE),"-")</f>
        <v>-</v>
      </c>
      <c r="S63" s="26" t="str">
        <f>IFERROR(VLOOKUP(A63,'Abr. Sep'!$A$9:$AH$45,34,FALSE),"-")</f>
        <v>-</v>
      </c>
      <c r="T63" s="24" t="str">
        <f>IFERROR(VLOOKUP(A63,'Abr. Okt'!$A$9:$AI$45,33,FALSE),"-")</f>
        <v>-</v>
      </c>
      <c r="U63" s="26" t="str">
        <f>IFERROR(VLOOKUP(A63,'Abr. Okt'!$A$9:$AI$45,35,FALSE),"-")</f>
        <v>-</v>
      </c>
      <c r="V63" s="24" t="str">
        <f>IFERROR(VLOOKUP(A63,'Abr. Nov'!$A$9:$AH$45,32,FALSE),"-")</f>
        <v>-</v>
      </c>
      <c r="W63" s="26" t="str">
        <f>IFERROR(VLOOKUP(A63,'Abr. Nov'!$A$9:$AH$45,34,FALSE),"-")</f>
        <v>-</v>
      </c>
      <c r="X63" s="24" t="str">
        <f>IFERROR(VLOOKUP(A63,'Abr. Dez'!$A$9:$AI$45,33,FALSE),"-")</f>
        <v>-</v>
      </c>
      <c r="Y63" s="26" t="str">
        <f>IFERROR(VLOOKUP(A63,'Abr. Dez'!$A$9:$AI$45,35,FALSE),"-")</f>
        <v>-</v>
      </c>
      <c r="Z63" s="27">
        <f t="shared" si="2"/>
        <v>0</v>
      </c>
      <c r="AA63" s="28">
        <f t="shared" si="3"/>
        <v>0</v>
      </c>
    </row>
    <row r="64" spans="1:27" x14ac:dyDescent="0.25">
      <c r="A64" s="23" t="str">
        <f>'Übersicht Mitarbeitende'!A68</f>
        <v xml:space="preserve"> </v>
      </c>
      <c r="B64" s="24" t="str">
        <f>IFERROR(VLOOKUP(A64,'Abr. Jan'!$A$9:$AI$45,33,FALSE),"-")</f>
        <v>-</v>
      </c>
      <c r="C64" s="25" t="str">
        <f>IFERROR(VLOOKUP(A64,'Abr. Jan'!$A$9:$AI$45,35,FALSE),"-")</f>
        <v>-</v>
      </c>
      <c r="D64" s="24" t="str">
        <f>IFERROR(VLOOKUP(A64,'Abr. Feb'!$A$9:$AG$45,31,FALSE),"-")</f>
        <v>-</v>
      </c>
      <c r="E64" s="26" t="str">
        <f>IFERROR(VLOOKUP(A64,'Abr. Feb'!$A$9:$AG$45,33,FALSE),"-")</f>
        <v>-</v>
      </c>
      <c r="F64" s="24" t="str">
        <f>IFERROR(VLOOKUP(A64,'Abr. Mär'!$A$9:$AI$45,33,FALSE),"-")</f>
        <v>-</v>
      </c>
      <c r="G64" s="26" t="str">
        <f>IFERROR(VLOOKUP(A64,'Abr. Mär'!$A$9:$AI$45,35,FALSE),"-")</f>
        <v>-</v>
      </c>
      <c r="H64" s="24" t="str">
        <f>IFERROR(VLOOKUP(A64,'Abr. Apr'!$A$9:$AH$45,32,FALSE),"-")</f>
        <v>-</v>
      </c>
      <c r="I64" s="26" t="str">
        <f>IFERROR(VLOOKUP(A64,'Abr. Apr'!$A$9:$AH$45,34,FALSE),"-")</f>
        <v>-</v>
      </c>
      <c r="J64" s="24" t="str">
        <f>IFERROR(VLOOKUP(A64,'Abr. Mai'!$A$9:$AI$45,33,FALSE),"-")</f>
        <v>-</v>
      </c>
      <c r="K64" s="26" t="str">
        <f>IFERROR(VLOOKUP(A64,'Abr. Mai'!$A$9:$AI$45,35,FALSE),"-")</f>
        <v>-</v>
      </c>
      <c r="L64" s="24" t="str">
        <f>IFERROR(VLOOKUP(A64,'Abr. Jun'!$A$9:$AH$45,32,FALSE),"-")</f>
        <v>-</v>
      </c>
      <c r="M64" s="26" t="str">
        <f>IFERROR(VLOOKUP(A64,'Abr. Jun'!$A$9:$AH$45,34,FALSE),"-")</f>
        <v>-</v>
      </c>
      <c r="N64" s="24" t="str">
        <f>IFERROR(VLOOKUP(A64,'Abr. Jul'!$A$9:$AI$45,33,FALSE),"-")</f>
        <v>-</v>
      </c>
      <c r="O64" s="26" t="str">
        <f>IFERROR(VLOOKUP(A64,'Abr. Jul'!$A$9:$AI$45,35,FALSE),"-")</f>
        <v>-</v>
      </c>
      <c r="P64" s="24" t="str">
        <f>IFERROR(VLOOKUP(A64,'Abr. Aug'!$A$9:$AI$45,33,FALSE),"-")</f>
        <v>-</v>
      </c>
      <c r="Q64" s="26" t="str">
        <f>IFERROR(VLOOKUP(A64,'Abr. Aug'!$A$9:$AI$45,35,FALSE),"-")</f>
        <v>-</v>
      </c>
      <c r="R64" s="24" t="str">
        <f>IFERROR(VLOOKUP(A64,'Abr. Sep'!$A$9:$AH$45,32,FALSE),"-")</f>
        <v>-</v>
      </c>
      <c r="S64" s="26" t="str">
        <f>IFERROR(VLOOKUP(A64,'Abr. Sep'!$A$9:$AH$45,34,FALSE),"-")</f>
        <v>-</v>
      </c>
      <c r="T64" s="24" t="str">
        <f>IFERROR(VLOOKUP(A64,'Abr. Okt'!$A$9:$AI$45,33,FALSE),"-")</f>
        <v>-</v>
      </c>
      <c r="U64" s="26" t="str">
        <f>IFERROR(VLOOKUP(A64,'Abr. Okt'!$A$9:$AI$45,35,FALSE),"-")</f>
        <v>-</v>
      </c>
      <c r="V64" s="24" t="str">
        <f>IFERROR(VLOOKUP(A64,'Abr. Nov'!$A$9:$AH$45,32,FALSE),"-")</f>
        <v>-</v>
      </c>
      <c r="W64" s="26" t="str">
        <f>IFERROR(VLOOKUP(A64,'Abr. Nov'!$A$9:$AH$45,34,FALSE),"-")</f>
        <v>-</v>
      </c>
      <c r="X64" s="24" t="str">
        <f>IFERROR(VLOOKUP(A64,'Abr. Dez'!$A$9:$AI$45,33,FALSE),"-")</f>
        <v>-</v>
      </c>
      <c r="Y64" s="26" t="str">
        <f>IFERROR(VLOOKUP(A64,'Abr. Dez'!$A$9:$AI$45,35,FALSE),"-")</f>
        <v>-</v>
      </c>
      <c r="Z64" s="27">
        <f t="shared" si="2"/>
        <v>0</v>
      </c>
      <c r="AA64" s="28">
        <f t="shared" si="3"/>
        <v>0</v>
      </c>
    </row>
    <row r="65" spans="1:27" x14ac:dyDescent="0.25">
      <c r="A65" s="23" t="str">
        <f>'Übersicht Mitarbeitende'!A69</f>
        <v xml:space="preserve"> </v>
      </c>
      <c r="B65" s="24" t="str">
        <f>IFERROR(VLOOKUP(A65,'Abr. Jan'!$A$9:$AI$45,33,FALSE),"-")</f>
        <v>-</v>
      </c>
      <c r="C65" s="25" t="str">
        <f>IFERROR(VLOOKUP(A65,'Abr. Jan'!$A$9:$AI$45,35,FALSE),"-")</f>
        <v>-</v>
      </c>
      <c r="D65" s="24" t="str">
        <f>IFERROR(VLOOKUP(A65,'Abr. Feb'!$A$9:$AG$45,31,FALSE),"-")</f>
        <v>-</v>
      </c>
      <c r="E65" s="26" t="str">
        <f>IFERROR(VLOOKUP(A65,'Abr. Feb'!$A$9:$AG$45,33,FALSE),"-")</f>
        <v>-</v>
      </c>
      <c r="F65" s="24" t="str">
        <f>IFERROR(VLOOKUP(A65,'Abr. Mär'!$A$9:$AI$45,33,FALSE),"-")</f>
        <v>-</v>
      </c>
      <c r="G65" s="26" t="str">
        <f>IFERROR(VLOOKUP(A65,'Abr. Mär'!$A$9:$AI$45,35,FALSE),"-")</f>
        <v>-</v>
      </c>
      <c r="H65" s="24" t="str">
        <f>IFERROR(VLOOKUP(A65,'Abr. Apr'!$A$9:$AH$45,32,FALSE),"-")</f>
        <v>-</v>
      </c>
      <c r="I65" s="26" t="str">
        <f>IFERROR(VLOOKUP(A65,'Abr. Apr'!$A$9:$AH$45,34,FALSE),"-")</f>
        <v>-</v>
      </c>
      <c r="J65" s="24" t="str">
        <f>IFERROR(VLOOKUP(A65,'Abr. Mai'!$A$9:$AI$45,33,FALSE),"-")</f>
        <v>-</v>
      </c>
      <c r="K65" s="26" t="str">
        <f>IFERROR(VLOOKUP(A65,'Abr. Mai'!$A$9:$AI$45,35,FALSE),"-")</f>
        <v>-</v>
      </c>
      <c r="L65" s="24" t="str">
        <f>IFERROR(VLOOKUP(A65,'Abr. Jun'!$A$9:$AH$45,32,FALSE),"-")</f>
        <v>-</v>
      </c>
      <c r="M65" s="26" t="str">
        <f>IFERROR(VLOOKUP(A65,'Abr. Jun'!$A$9:$AH$45,34,FALSE),"-")</f>
        <v>-</v>
      </c>
      <c r="N65" s="24" t="str">
        <f>IFERROR(VLOOKUP(A65,'Abr. Jul'!$A$9:$AI$45,33,FALSE),"-")</f>
        <v>-</v>
      </c>
      <c r="O65" s="26" t="str">
        <f>IFERROR(VLOOKUP(A65,'Abr. Jul'!$A$9:$AI$45,35,FALSE),"-")</f>
        <v>-</v>
      </c>
      <c r="P65" s="24" t="str">
        <f>IFERROR(VLOOKUP(A65,'Abr. Aug'!$A$9:$AI$45,33,FALSE),"-")</f>
        <v>-</v>
      </c>
      <c r="Q65" s="26" t="str">
        <f>IFERROR(VLOOKUP(A65,'Abr. Aug'!$A$9:$AI$45,35,FALSE),"-")</f>
        <v>-</v>
      </c>
      <c r="R65" s="24" t="str">
        <f>IFERROR(VLOOKUP(A65,'Abr. Sep'!$A$9:$AH$45,32,FALSE),"-")</f>
        <v>-</v>
      </c>
      <c r="S65" s="26" t="str">
        <f>IFERROR(VLOOKUP(A65,'Abr. Sep'!$A$9:$AH$45,34,FALSE),"-")</f>
        <v>-</v>
      </c>
      <c r="T65" s="24" t="str">
        <f>IFERROR(VLOOKUP(A65,'Abr. Okt'!$A$9:$AI$45,33,FALSE),"-")</f>
        <v>-</v>
      </c>
      <c r="U65" s="26" t="str">
        <f>IFERROR(VLOOKUP(A65,'Abr. Okt'!$A$9:$AI$45,35,FALSE),"-")</f>
        <v>-</v>
      </c>
      <c r="V65" s="24" t="str">
        <f>IFERROR(VLOOKUP(A65,'Abr. Nov'!$A$9:$AH$45,32,FALSE),"-")</f>
        <v>-</v>
      </c>
      <c r="W65" s="26" t="str">
        <f>IFERROR(VLOOKUP(A65,'Abr. Nov'!$A$9:$AH$45,34,FALSE),"-")</f>
        <v>-</v>
      </c>
      <c r="X65" s="24" t="str">
        <f>IFERROR(VLOOKUP(A65,'Abr. Dez'!$A$9:$AI$45,33,FALSE),"-")</f>
        <v>-</v>
      </c>
      <c r="Y65" s="26" t="str">
        <f>IFERROR(VLOOKUP(A65,'Abr. Dez'!$A$9:$AI$45,35,FALSE),"-")</f>
        <v>-</v>
      </c>
      <c r="Z65" s="27">
        <f t="shared" si="2"/>
        <v>0</v>
      </c>
      <c r="AA65" s="28">
        <f t="shared" si="3"/>
        <v>0</v>
      </c>
    </row>
    <row r="66" spans="1:27" x14ac:dyDescent="0.25">
      <c r="A66" s="23" t="str">
        <f>'Übersicht Mitarbeitende'!A70</f>
        <v xml:space="preserve"> </v>
      </c>
      <c r="B66" s="24" t="str">
        <f>IFERROR(VLOOKUP(A66,'Abr. Jan'!$A$9:$AI$45,33,FALSE),"-")</f>
        <v>-</v>
      </c>
      <c r="C66" s="25" t="str">
        <f>IFERROR(VLOOKUP(A66,'Abr. Jan'!$A$9:$AI$45,35,FALSE),"-")</f>
        <v>-</v>
      </c>
      <c r="D66" s="24" t="str">
        <f>IFERROR(VLOOKUP(A66,'Abr. Feb'!$A$9:$AG$45,31,FALSE),"-")</f>
        <v>-</v>
      </c>
      <c r="E66" s="26" t="str">
        <f>IFERROR(VLOOKUP(A66,'Abr. Feb'!$A$9:$AG$45,33,FALSE),"-")</f>
        <v>-</v>
      </c>
      <c r="F66" s="24" t="str">
        <f>IFERROR(VLOOKUP(A66,'Abr. Mär'!$A$9:$AI$45,33,FALSE),"-")</f>
        <v>-</v>
      </c>
      <c r="G66" s="26" t="str">
        <f>IFERROR(VLOOKUP(A66,'Abr. Mär'!$A$9:$AI$45,35,FALSE),"-")</f>
        <v>-</v>
      </c>
      <c r="H66" s="24" t="str">
        <f>IFERROR(VLOOKUP(A66,'Abr. Apr'!$A$9:$AH$45,32,FALSE),"-")</f>
        <v>-</v>
      </c>
      <c r="I66" s="26" t="str">
        <f>IFERROR(VLOOKUP(A66,'Abr. Apr'!$A$9:$AH$45,34,FALSE),"-")</f>
        <v>-</v>
      </c>
      <c r="J66" s="24" t="str">
        <f>IFERROR(VLOOKUP(A66,'Abr. Mai'!$A$9:$AI$45,33,FALSE),"-")</f>
        <v>-</v>
      </c>
      <c r="K66" s="26" t="str">
        <f>IFERROR(VLOOKUP(A66,'Abr. Mai'!$A$9:$AI$45,35,FALSE),"-")</f>
        <v>-</v>
      </c>
      <c r="L66" s="24" t="str">
        <f>IFERROR(VLOOKUP(A66,'Abr. Jun'!$A$9:$AH$45,32,FALSE),"-")</f>
        <v>-</v>
      </c>
      <c r="M66" s="26" t="str">
        <f>IFERROR(VLOOKUP(A66,'Abr. Jun'!$A$9:$AH$45,34,FALSE),"-")</f>
        <v>-</v>
      </c>
      <c r="N66" s="24" t="str">
        <f>IFERROR(VLOOKUP(A66,'Abr. Jul'!$A$9:$AI$45,33,FALSE),"-")</f>
        <v>-</v>
      </c>
      <c r="O66" s="26" t="str">
        <f>IFERROR(VLOOKUP(A66,'Abr. Jul'!$A$9:$AI$45,35,FALSE),"-")</f>
        <v>-</v>
      </c>
      <c r="P66" s="24" t="str">
        <f>IFERROR(VLOOKUP(A66,'Abr. Aug'!$A$9:$AI$45,33,FALSE),"-")</f>
        <v>-</v>
      </c>
      <c r="Q66" s="26" t="str">
        <f>IFERROR(VLOOKUP(A66,'Abr. Aug'!$A$9:$AI$45,35,FALSE),"-")</f>
        <v>-</v>
      </c>
      <c r="R66" s="24" t="str">
        <f>IFERROR(VLOOKUP(A66,'Abr. Sep'!$A$9:$AH$45,32,FALSE),"-")</f>
        <v>-</v>
      </c>
      <c r="S66" s="26" t="str">
        <f>IFERROR(VLOOKUP(A66,'Abr. Sep'!$A$9:$AH$45,34,FALSE),"-")</f>
        <v>-</v>
      </c>
      <c r="T66" s="24" t="str">
        <f>IFERROR(VLOOKUP(A66,'Abr. Okt'!$A$9:$AI$45,33,FALSE),"-")</f>
        <v>-</v>
      </c>
      <c r="U66" s="26" t="str">
        <f>IFERROR(VLOOKUP(A66,'Abr. Okt'!$A$9:$AI$45,35,FALSE),"-")</f>
        <v>-</v>
      </c>
      <c r="V66" s="24" t="str">
        <f>IFERROR(VLOOKUP(A66,'Abr. Nov'!$A$9:$AH$45,32,FALSE),"-")</f>
        <v>-</v>
      </c>
      <c r="W66" s="26" t="str">
        <f>IFERROR(VLOOKUP(A66,'Abr. Nov'!$A$9:$AH$45,34,FALSE),"-")</f>
        <v>-</v>
      </c>
      <c r="X66" s="24" t="str">
        <f>IFERROR(VLOOKUP(A66,'Abr. Dez'!$A$9:$AI$45,33,FALSE),"-")</f>
        <v>-</v>
      </c>
      <c r="Y66" s="26" t="str">
        <f>IFERROR(VLOOKUP(A66,'Abr. Dez'!$A$9:$AI$45,35,FALSE),"-")</f>
        <v>-</v>
      </c>
      <c r="Z66" s="27">
        <f t="shared" si="2"/>
        <v>0</v>
      </c>
      <c r="AA66" s="28">
        <f t="shared" si="3"/>
        <v>0</v>
      </c>
    </row>
    <row r="67" spans="1:27" x14ac:dyDescent="0.25">
      <c r="A67" s="23" t="str">
        <f>'Übersicht Mitarbeitende'!A71</f>
        <v xml:space="preserve"> </v>
      </c>
      <c r="B67" s="24" t="str">
        <f>IFERROR(VLOOKUP(A67,'Abr. Jan'!$A$9:$AI$45,33,FALSE),"-")</f>
        <v>-</v>
      </c>
      <c r="C67" s="25" t="str">
        <f>IFERROR(VLOOKUP(A67,'Abr. Jan'!$A$9:$AI$45,35,FALSE),"-")</f>
        <v>-</v>
      </c>
      <c r="D67" s="24" t="str">
        <f>IFERROR(VLOOKUP(A67,'Abr. Feb'!$A$9:$AG$45,31,FALSE),"-")</f>
        <v>-</v>
      </c>
      <c r="E67" s="26" t="str">
        <f>IFERROR(VLOOKUP(A67,'Abr. Feb'!$A$9:$AG$45,33,FALSE),"-")</f>
        <v>-</v>
      </c>
      <c r="F67" s="24" t="str">
        <f>IFERROR(VLOOKUP(A67,'Abr. Mär'!$A$9:$AI$45,33,FALSE),"-")</f>
        <v>-</v>
      </c>
      <c r="G67" s="26" t="str">
        <f>IFERROR(VLOOKUP(A67,'Abr. Mär'!$A$9:$AI$45,35,FALSE),"-")</f>
        <v>-</v>
      </c>
      <c r="H67" s="24" t="str">
        <f>IFERROR(VLOOKUP(A67,'Abr. Apr'!$A$9:$AH$45,32,FALSE),"-")</f>
        <v>-</v>
      </c>
      <c r="I67" s="26" t="str">
        <f>IFERROR(VLOOKUP(A67,'Abr. Apr'!$A$9:$AH$45,34,FALSE),"-")</f>
        <v>-</v>
      </c>
      <c r="J67" s="24" t="str">
        <f>IFERROR(VLOOKUP(A67,'Abr. Mai'!$A$9:$AI$45,33,FALSE),"-")</f>
        <v>-</v>
      </c>
      <c r="K67" s="26" t="str">
        <f>IFERROR(VLOOKUP(A67,'Abr. Mai'!$A$9:$AI$45,35,FALSE),"-")</f>
        <v>-</v>
      </c>
      <c r="L67" s="24" t="str">
        <f>IFERROR(VLOOKUP(A67,'Abr. Jun'!$A$9:$AH$45,32,FALSE),"-")</f>
        <v>-</v>
      </c>
      <c r="M67" s="26" t="str">
        <f>IFERROR(VLOOKUP(A67,'Abr. Jun'!$A$9:$AH$45,34,FALSE),"-")</f>
        <v>-</v>
      </c>
      <c r="N67" s="24" t="str">
        <f>IFERROR(VLOOKUP(A67,'Abr. Jul'!$A$9:$AI$45,33,FALSE),"-")</f>
        <v>-</v>
      </c>
      <c r="O67" s="26" t="str">
        <f>IFERROR(VLOOKUP(A67,'Abr. Jul'!$A$9:$AI$45,35,FALSE),"-")</f>
        <v>-</v>
      </c>
      <c r="P67" s="24" t="str">
        <f>IFERROR(VLOOKUP(A67,'Abr. Aug'!$A$9:$AI$45,33,FALSE),"-")</f>
        <v>-</v>
      </c>
      <c r="Q67" s="26" t="str">
        <f>IFERROR(VLOOKUP(A67,'Abr. Aug'!$A$9:$AI$45,35,FALSE),"-")</f>
        <v>-</v>
      </c>
      <c r="R67" s="24" t="str">
        <f>IFERROR(VLOOKUP(A67,'Abr. Sep'!$A$9:$AH$45,32,FALSE),"-")</f>
        <v>-</v>
      </c>
      <c r="S67" s="26" t="str">
        <f>IFERROR(VLOOKUP(A67,'Abr. Sep'!$A$9:$AH$45,34,FALSE),"-")</f>
        <v>-</v>
      </c>
      <c r="T67" s="24" t="str">
        <f>IFERROR(VLOOKUP(A67,'Abr. Okt'!$A$9:$AI$45,33,FALSE),"-")</f>
        <v>-</v>
      </c>
      <c r="U67" s="26" t="str">
        <f>IFERROR(VLOOKUP(A67,'Abr. Okt'!$A$9:$AI$45,35,FALSE),"-")</f>
        <v>-</v>
      </c>
      <c r="V67" s="24" t="str">
        <f>IFERROR(VLOOKUP(A67,'Abr. Nov'!$A$9:$AH$45,32,FALSE),"-")</f>
        <v>-</v>
      </c>
      <c r="W67" s="26" t="str">
        <f>IFERROR(VLOOKUP(A67,'Abr. Nov'!$A$9:$AH$45,34,FALSE),"-")</f>
        <v>-</v>
      </c>
      <c r="X67" s="24" t="str">
        <f>IFERROR(VLOOKUP(A67,'Abr. Dez'!$A$9:$AI$45,33,FALSE),"-")</f>
        <v>-</v>
      </c>
      <c r="Y67" s="26" t="str">
        <f>IFERROR(VLOOKUP(A67,'Abr. Dez'!$A$9:$AI$45,35,FALSE),"-")</f>
        <v>-</v>
      </c>
      <c r="Z67" s="27">
        <f t="shared" si="2"/>
        <v>0</v>
      </c>
      <c r="AA67" s="28">
        <f t="shared" si="3"/>
        <v>0</v>
      </c>
    </row>
    <row r="68" spans="1:27" x14ac:dyDescent="0.25">
      <c r="A68" s="23" t="str">
        <f>'Übersicht Mitarbeitende'!A72</f>
        <v xml:space="preserve"> </v>
      </c>
      <c r="B68" s="24" t="str">
        <f>IFERROR(VLOOKUP(A68,'Abr. Jan'!$A$9:$AI$45,33,FALSE),"-")</f>
        <v>-</v>
      </c>
      <c r="C68" s="25" t="str">
        <f>IFERROR(VLOOKUP(A68,'Abr. Jan'!$A$9:$AI$45,35,FALSE),"-")</f>
        <v>-</v>
      </c>
      <c r="D68" s="24" t="str">
        <f>IFERROR(VLOOKUP(A68,'Abr. Feb'!$A$9:$AG$45,31,FALSE),"-")</f>
        <v>-</v>
      </c>
      <c r="E68" s="26" t="str">
        <f>IFERROR(VLOOKUP(A68,'Abr. Feb'!$A$9:$AG$45,33,FALSE),"-")</f>
        <v>-</v>
      </c>
      <c r="F68" s="24" t="str">
        <f>IFERROR(VLOOKUP(A68,'Abr. Mär'!$A$9:$AI$45,33,FALSE),"-")</f>
        <v>-</v>
      </c>
      <c r="G68" s="26" t="str">
        <f>IFERROR(VLOOKUP(A68,'Abr. Mär'!$A$9:$AI$45,35,FALSE),"-")</f>
        <v>-</v>
      </c>
      <c r="H68" s="24" t="str">
        <f>IFERROR(VLOOKUP(A68,'Abr. Apr'!$A$9:$AH$45,32,FALSE),"-")</f>
        <v>-</v>
      </c>
      <c r="I68" s="26" t="str">
        <f>IFERROR(VLOOKUP(A68,'Abr. Apr'!$A$9:$AH$45,34,FALSE),"-")</f>
        <v>-</v>
      </c>
      <c r="J68" s="24" t="str">
        <f>IFERROR(VLOOKUP(A68,'Abr. Mai'!$A$9:$AI$45,33,FALSE),"-")</f>
        <v>-</v>
      </c>
      <c r="K68" s="26" t="str">
        <f>IFERROR(VLOOKUP(A68,'Abr. Mai'!$A$9:$AI$45,35,FALSE),"-")</f>
        <v>-</v>
      </c>
      <c r="L68" s="24" t="str">
        <f>IFERROR(VLOOKUP(A68,'Abr. Jun'!$A$9:$AH$45,32,FALSE),"-")</f>
        <v>-</v>
      </c>
      <c r="M68" s="26" t="str">
        <f>IFERROR(VLOOKUP(A68,'Abr. Jun'!$A$9:$AH$45,34,FALSE),"-")</f>
        <v>-</v>
      </c>
      <c r="N68" s="24" t="str">
        <f>IFERROR(VLOOKUP(A68,'Abr. Jul'!$A$9:$AI$45,33,FALSE),"-")</f>
        <v>-</v>
      </c>
      <c r="O68" s="26" t="str">
        <f>IFERROR(VLOOKUP(A68,'Abr. Jul'!$A$9:$AI$45,35,FALSE),"-")</f>
        <v>-</v>
      </c>
      <c r="P68" s="24" t="str">
        <f>IFERROR(VLOOKUP(A68,'Abr. Aug'!$A$9:$AI$45,33,FALSE),"-")</f>
        <v>-</v>
      </c>
      <c r="Q68" s="26" t="str">
        <f>IFERROR(VLOOKUP(A68,'Abr. Aug'!$A$9:$AI$45,35,FALSE),"-")</f>
        <v>-</v>
      </c>
      <c r="R68" s="24" t="str">
        <f>IFERROR(VLOOKUP(A68,'Abr. Sep'!$A$9:$AH$45,32,FALSE),"-")</f>
        <v>-</v>
      </c>
      <c r="S68" s="26" t="str">
        <f>IFERROR(VLOOKUP(A68,'Abr. Sep'!$A$9:$AH$45,34,FALSE),"-")</f>
        <v>-</v>
      </c>
      <c r="T68" s="24" t="str">
        <f>IFERROR(VLOOKUP(A68,'Abr. Okt'!$A$9:$AI$45,33,FALSE),"-")</f>
        <v>-</v>
      </c>
      <c r="U68" s="26" t="str">
        <f>IFERROR(VLOOKUP(A68,'Abr. Okt'!$A$9:$AI$45,35,FALSE),"-")</f>
        <v>-</v>
      </c>
      <c r="V68" s="24" t="str">
        <f>IFERROR(VLOOKUP(A68,'Abr. Nov'!$A$9:$AH$45,32,FALSE),"-")</f>
        <v>-</v>
      </c>
      <c r="W68" s="26" t="str">
        <f>IFERROR(VLOOKUP(A68,'Abr. Nov'!$A$9:$AH$45,34,FALSE),"-")</f>
        <v>-</v>
      </c>
      <c r="X68" s="24" t="str">
        <f>IFERROR(VLOOKUP(A68,'Abr. Dez'!$A$9:$AI$45,33,FALSE),"-")</f>
        <v>-</v>
      </c>
      <c r="Y68" s="26" t="str">
        <f>IFERROR(VLOOKUP(A68,'Abr. Dez'!$A$9:$AI$45,35,FALSE),"-")</f>
        <v>-</v>
      </c>
      <c r="Z68" s="27">
        <f t="shared" si="2"/>
        <v>0</v>
      </c>
      <c r="AA68" s="28">
        <f t="shared" si="3"/>
        <v>0</v>
      </c>
    </row>
    <row r="69" spans="1:27" x14ac:dyDescent="0.25">
      <c r="A69" s="23" t="str">
        <f>'Übersicht Mitarbeitende'!A73</f>
        <v xml:space="preserve"> </v>
      </c>
      <c r="B69" s="24" t="str">
        <f>IFERROR(VLOOKUP(A69,'Abr. Jan'!$A$9:$AI$45,33,FALSE),"-")</f>
        <v>-</v>
      </c>
      <c r="C69" s="25" t="str">
        <f>IFERROR(VLOOKUP(A69,'Abr. Jan'!$A$9:$AI$45,35,FALSE),"-")</f>
        <v>-</v>
      </c>
      <c r="D69" s="24" t="str">
        <f>IFERROR(VLOOKUP(A69,'Abr. Feb'!$A$9:$AG$45,31,FALSE),"-")</f>
        <v>-</v>
      </c>
      <c r="E69" s="26" t="str">
        <f>IFERROR(VLOOKUP(A69,'Abr. Feb'!$A$9:$AG$45,33,FALSE),"-")</f>
        <v>-</v>
      </c>
      <c r="F69" s="24" t="str">
        <f>IFERROR(VLOOKUP(A69,'Abr. Mär'!$A$9:$AI$45,33,FALSE),"-")</f>
        <v>-</v>
      </c>
      <c r="G69" s="26" t="str">
        <f>IFERROR(VLOOKUP(A69,'Abr. Mär'!$A$9:$AI$45,35,FALSE),"-")</f>
        <v>-</v>
      </c>
      <c r="H69" s="24" t="str">
        <f>IFERROR(VLOOKUP(A69,'Abr. Apr'!$A$9:$AH$45,32,FALSE),"-")</f>
        <v>-</v>
      </c>
      <c r="I69" s="26" t="str">
        <f>IFERROR(VLOOKUP(A69,'Abr. Apr'!$A$9:$AH$45,34,FALSE),"-")</f>
        <v>-</v>
      </c>
      <c r="J69" s="24" t="str">
        <f>IFERROR(VLOOKUP(A69,'Abr. Mai'!$A$9:$AI$45,33,FALSE),"-")</f>
        <v>-</v>
      </c>
      <c r="K69" s="26" t="str">
        <f>IFERROR(VLOOKUP(A69,'Abr. Mai'!$A$9:$AI$45,35,FALSE),"-")</f>
        <v>-</v>
      </c>
      <c r="L69" s="24" t="str">
        <f>IFERROR(VLOOKUP(A69,'Abr. Jun'!$A$9:$AH$45,32,FALSE),"-")</f>
        <v>-</v>
      </c>
      <c r="M69" s="26" t="str">
        <f>IFERROR(VLOOKUP(A69,'Abr. Jun'!$A$9:$AH$45,34,FALSE),"-")</f>
        <v>-</v>
      </c>
      <c r="N69" s="24" t="str">
        <f>IFERROR(VLOOKUP(A69,'Abr. Jul'!$A$9:$AI$45,33,FALSE),"-")</f>
        <v>-</v>
      </c>
      <c r="O69" s="26" t="str">
        <f>IFERROR(VLOOKUP(A69,'Abr. Jul'!$A$9:$AI$45,35,FALSE),"-")</f>
        <v>-</v>
      </c>
      <c r="P69" s="24" t="str">
        <f>IFERROR(VLOOKUP(A69,'Abr. Aug'!$A$9:$AI$45,33,FALSE),"-")</f>
        <v>-</v>
      </c>
      <c r="Q69" s="26" t="str">
        <f>IFERROR(VLOOKUP(A69,'Abr. Aug'!$A$9:$AI$45,35,FALSE),"-")</f>
        <v>-</v>
      </c>
      <c r="R69" s="24" t="str">
        <f>IFERROR(VLOOKUP(A69,'Abr. Sep'!$A$9:$AH$45,32,FALSE),"-")</f>
        <v>-</v>
      </c>
      <c r="S69" s="26" t="str">
        <f>IFERROR(VLOOKUP(A69,'Abr. Sep'!$A$9:$AH$45,34,FALSE),"-")</f>
        <v>-</v>
      </c>
      <c r="T69" s="24" t="str">
        <f>IFERROR(VLOOKUP(A69,'Abr. Okt'!$A$9:$AI$45,33,FALSE),"-")</f>
        <v>-</v>
      </c>
      <c r="U69" s="26" t="str">
        <f>IFERROR(VLOOKUP(A69,'Abr. Okt'!$A$9:$AI$45,35,FALSE),"-")</f>
        <v>-</v>
      </c>
      <c r="V69" s="24" t="str">
        <f>IFERROR(VLOOKUP(A69,'Abr. Nov'!$A$9:$AH$45,32,FALSE),"-")</f>
        <v>-</v>
      </c>
      <c r="W69" s="26" t="str">
        <f>IFERROR(VLOOKUP(A69,'Abr. Nov'!$A$9:$AH$45,34,FALSE),"-")</f>
        <v>-</v>
      </c>
      <c r="X69" s="24" t="str">
        <f>IFERROR(VLOOKUP(A69,'Abr. Dez'!$A$9:$AI$45,33,FALSE),"-")</f>
        <v>-</v>
      </c>
      <c r="Y69" s="26" t="str">
        <f>IFERROR(VLOOKUP(A69,'Abr. Dez'!$A$9:$AI$45,35,FALSE),"-")</f>
        <v>-</v>
      </c>
      <c r="Z69" s="27">
        <f t="shared" ref="Z69:Z104" si="4">IF(A69="","",IFERROR(SUM(B69,D69,F69,H69,J69,L69,N69,P69,R69,T69,V69,X69),""))</f>
        <v>0</v>
      </c>
      <c r="AA69" s="28">
        <f t="shared" ref="AA69:AA104" si="5">IF(A69="","",IFERROR(SUM(C69,E69,G69,I69,K69,M69,O69,Q69,S69,U69,W69,Y69),""))</f>
        <v>0</v>
      </c>
    </row>
    <row r="70" spans="1:27" x14ac:dyDescent="0.25">
      <c r="A70" s="23" t="str">
        <f>'Übersicht Mitarbeitende'!A74</f>
        <v xml:space="preserve"> </v>
      </c>
      <c r="B70" s="24" t="str">
        <f>IFERROR(VLOOKUP(A70,'Abr. Jan'!$A$9:$AI$45,33,FALSE),"-")</f>
        <v>-</v>
      </c>
      <c r="C70" s="25" t="str">
        <f>IFERROR(VLOOKUP(A70,'Abr. Jan'!$A$9:$AI$45,35,FALSE),"-")</f>
        <v>-</v>
      </c>
      <c r="D70" s="24" t="str">
        <f>IFERROR(VLOOKUP(A70,'Abr. Feb'!$A$9:$AG$45,31,FALSE),"-")</f>
        <v>-</v>
      </c>
      <c r="E70" s="26" t="str">
        <f>IFERROR(VLOOKUP(A70,'Abr. Feb'!$A$9:$AG$45,33,FALSE),"-")</f>
        <v>-</v>
      </c>
      <c r="F70" s="24" t="str">
        <f>IFERROR(VLOOKUP(A70,'Abr. Mär'!$A$9:$AI$45,33,FALSE),"-")</f>
        <v>-</v>
      </c>
      <c r="G70" s="26" t="str">
        <f>IFERROR(VLOOKUP(A70,'Abr. Mär'!$A$9:$AI$45,35,FALSE),"-")</f>
        <v>-</v>
      </c>
      <c r="H70" s="24" t="str">
        <f>IFERROR(VLOOKUP(A70,'Abr. Apr'!$A$9:$AH$45,32,FALSE),"-")</f>
        <v>-</v>
      </c>
      <c r="I70" s="26" t="str">
        <f>IFERROR(VLOOKUP(A70,'Abr. Apr'!$A$9:$AH$45,34,FALSE),"-")</f>
        <v>-</v>
      </c>
      <c r="J70" s="24" t="str">
        <f>IFERROR(VLOOKUP(A70,'Abr. Mai'!$A$9:$AI$45,33,FALSE),"-")</f>
        <v>-</v>
      </c>
      <c r="K70" s="26" t="str">
        <f>IFERROR(VLOOKUP(A70,'Abr. Mai'!$A$9:$AI$45,35,FALSE),"-")</f>
        <v>-</v>
      </c>
      <c r="L70" s="24" t="str">
        <f>IFERROR(VLOOKUP(A70,'Abr. Jun'!$A$9:$AH$45,32,FALSE),"-")</f>
        <v>-</v>
      </c>
      <c r="M70" s="26" t="str">
        <f>IFERROR(VLOOKUP(A70,'Abr. Jun'!$A$9:$AH$45,34,FALSE),"-")</f>
        <v>-</v>
      </c>
      <c r="N70" s="24" t="str">
        <f>IFERROR(VLOOKUP(A70,'Abr. Jul'!$A$9:$AI$45,33,FALSE),"-")</f>
        <v>-</v>
      </c>
      <c r="O70" s="26" t="str">
        <f>IFERROR(VLOOKUP(A70,'Abr. Jul'!$A$9:$AI$45,35,FALSE),"-")</f>
        <v>-</v>
      </c>
      <c r="P70" s="24" t="str">
        <f>IFERROR(VLOOKUP(A70,'Abr. Aug'!$A$9:$AI$45,33,FALSE),"-")</f>
        <v>-</v>
      </c>
      <c r="Q70" s="26" t="str">
        <f>IFERROR(VLOOKUP(A70,'Abr. Aug'!$A$9:$AI$45,35,FALSE),"-")</f>
        <v>-</v>
      </c>
      <c r="R70" s="24" t="str">
        <f>IFERROR(VLOOKUP(A70,'Abr. Sep'!$A$9:$AH$45,32,FALSE),"-")</f>
        <v>-</v>
      </c>
      <c r="S70" s="26" t="str">
        <f>IFERROR(VLOOKUP(A70,'Abr. Sep'!$A$9:$AH$45,34,FALSE),"-")</f>
        <v>-</v>
      </c>
      <c r="T70" s="24" t="str">
        <f>IFERROR(VLOOKUP(A70,'Abr. Okt'!$A$9:$AI$45,33,FALSE),"-")</f>
        <v>-</v>
      </c>
      <c r="U70" s="26" t="str">
        <f>IFERROR(VLOOKUP(A70,'Abr. Okt'!$A$9:$AI$45,35,FALSE),"-")</f>
        <v>-</v>
      </c>
      <c r="V70" s="24" t="str">
        <f>IFERROR(VLOOKUP(A70,'Abr. Nov'!$A$9:$AH$45,32,FALSE),"-")</f>
        <v>-</v>
      </c>
      <c r="W70" s="26" t="str">
        <f>IFERROR(VLOOKUP(A70,'Abr. Nov'!$A$9:$AH$45,34,FALSE),"-")</f>
        <v>-</v>
      </c>
      <c r="X70" s="24" t="str">
        <f>IFERROR(VLOOKUP(A70,'Abr. Dez'!$A$9:$AI$45,33,FALSE),"-")</f>
        <v>-</v>
      </c>
      <c r="Y70" s="26" t="str">
        <f>IFERROR(VLOOKUP(A70,'Abr. Dez'!$A$9:$AI$45,35,FALSE),"-")</f>
        <v>-</v>
      </c>
      <c r="Z70" s="27">
        <f t="shared" si="4"/>
        <v>0</v>
      </c>
      <c r="AA70" s="28">
        <f t="shared" si="5"/>
        <v>0</v>
      </c>
    </row>
    <row r="71" spans="1:27" x14ac:dyDescent="0.25">
      <c r="A71" s="23" t="str">
        <f>'Übersicht Mitarbeitende'!A75</f>
        <v xml:space="preserve"> </v>
      </c>
      <c r="B71" s="24" t="str">
        <f>IFERROR(VLOOKUP(A71,'Abr. Jan'!$A$9:$AI$45,33,FALSE),"-")</f>
        <v>-</v>
      </c>
      <c r="C71" s="25" t="str">
        <f>IFERROR(VLOOKUP(A71,'Abr. Jan'!$A$9:$AI$45,35,FALSE),"-")</f>
        <v>-</v>
      </c>
      <c r="D71" s="24" t="str">
        <f>IFERROR(VLOOKUP(A71,'Abr. Feb'!$A$9:$AG$45,31,FALSE),"-")</f>
        <v>-</v>
      </c>
      <c r="E71" s="26" t="str">
        <f>IFERROR(VLOOKUP(A71,'Abr. Feb'!$A$9:$AG$45,33,FALSE),"-")</f>
        <v>-</v>
      </c>
      <c r="F71" s="24" t="str">
        <f>IFERROR(VLOOKUP(A71,'Abr. Mär'!$A$9:$AI$45,33,FALSE),"-")</f>
        <v>-</v>
      </c>
      <c r="G71" s="26" t="str">
        <f>IFERROR(VLOOKUP(A71,'Abr. Mär'!$A$9:$AI$45,35,FALSE),"-")</f>
        <v>-</v>
      </c>
      <c r="H71" s="24" t="str">
        <f>IFERROR(VLOOKUP(A71,'Abr. Apr'!$A$9:$AH$45,32,FALSE),"-")</f>
        <v>-</v>
      </c>
      <c r="I71" s="26" t="str">
        <f>IFERROR(VLOOKUP(A71,'Abr. Apr'!$A$9:$AH$45,34,FALSE),"-")</f>
        <v>-</v>
      </c>
      <c r="J71" s="24" t="str">
        <f>IFERROR(VLOOKUP(A71,'Abr. Mai'!$A$9:$AI$45,33,FALSE),"-")</f>
        <v>-</v>
      </c>
      <c r="K71" s="26" t="str">
        <f>IFERROR(VLOOKUP(A71,'Abr. Mai'!$A$9:$AI$45,35,FALSE),"-")</f>
        <v>-</v>
      </c>
      <c r="L71" s="24" t="str">
        <f>IFERROR(VLOOKUP(A71,'Abr. Jun'!$A$9:$AH$45,32,FALSE),"-")</f>
        <v>-</v>
      </c>
      <c r="M71" s="26" t="str">
        <f>IFERROR(VLOOKUP(A71,'Abr. Jun'!$A$9:$AH$45,34,FALSE),"-")</f>
        <v>-</v>
      </c>
      <c r="N71" s="24" t="str">
        <f>IFERROR(VLOOKUP(A71,'Abr. Jul'!$A$9:$AI$45,33,FALSE),"-")</f>
        <v>-</v>
      </c>
      <c r="O71" s="26" t="str">
        <f>IFERROR(VLOOKUP(A71,'Abr. Jul'!$A$9:$AI$45,35,FALSE),"-")</f>
        <v>-</v>
      </c>
      <c r="P71" s="24" t="str">
        <f>IFERROR(VLOOKUP(A71,'Abr. Aug'!$A$9:$AI$45,33,FALSE),"-")</f>
        <v>-</v>
      </c>
      <c r="Q71" s="26" t="str">
        <f>IFERROR(VLOOKUP(A71,'Abr. Aug'!$A$9:$AI$45,35,FALSE),"-")</f>
        <v>-</v>
      </c>
      <c r="R71" s="24" t="str">
        <f>IFERROR(VLOOKUP(A71,'Abr. Sep'!$A$9:$AH$45,32,FALSE),"-")</f>
        <v>-</v>
      </c>
      <c r="S71" s="26" t="str">
        <f>IFERROR(VLOOKUP(A71,'Abr. Sep'!$A$9:$AH$45,34,FALSE),"-")</f>
        <v>-</v>
      </c>
      <c r="T71" s="24" t="str">
        <f>IFERROR(VLOOKUP(A71,'Abr. Okt'!$A$9:$AI$45,33,FALSE),"-")</f>
        <v>-</v>
      </c>
      <c r="U71" s="26" t="str">
        <f>IFERROR(VLOOKUP(A71,'Abr. Okt'!$A$9:$AI$45,35,FALSE),"-")</f>
        <v>-</v>
      </c>
      <c r="V71" s="24" t="str">
        <f>IFERROR(VLOOKUP(A71,'Abr. Nov'!$A$9:$AH$45,32,FALSE),"-")</f>
        <v>-</v>
      </c>
      <c r="W71" s="26" t="str">
        <f>IFERROR(VLOOKUP(A71,'Abr. Nov'!$A$9:$AH$45,34,FALSE),"-")</f>
        <v>-</v>
      </c>
      <c r="X71" s="24" t="str">
        <f>IFERROR(VLOOKUP(A71,'Abr. Dez'!$A$9:$AI$45,33,FALSE),"-")</f>
        <v>-</v>
      </c>
      <c r="Y71" s="26" t="str">
        <f>IFERROR(VLOOKUP(A71,'Abr. Dez'!$A$9:$AI$45,35,FALSE),"-")</f>
        <v>-</v>
      </c>
      <c r="Z71" s="27">
        <f t="shared" si="4"/>
        <v>0</v>
      </c>
      <c r="AA71" s="28">
        <f t="shared" si="5"/>
        <v>0</v>
      </c>
    </row>
    <row r="72" spans="1:27" x14ac:dyDescent="0.25">
      <c r="A72" s="23" t="str">
        <f>'Übersicht Mitarbeitende'!A76</f>
        <v xml:space="preserve"> </v>
      </c>
      <c r="B72" s="24" t="str">
        <f>IFERROR(VLOOKUP(A72,'Abr. Jan'!$A$9:$AI$45,33,FALSE),"-")</f>
        <v>-</v>
      </c>
      <c r="C72" s="25" t="str">
        <f>IFERROR(VLOOKUP(A72,'Abr. Jan'!$A$9:$AI$45,35,FALSE),"-")</f>
        <v>-</v>
      </c>
      <c r="D72" s="24" t="str">
        <f>IFERROR(VLOOKUP(A72,'Abr. Feb'!$A$9:$AG$45,31,FALSE),"-")</f>
        <v>-</v>
      </c>
      <c r="E72" s="26" t="str">
        <f>IFERROR(VLOOKUP(A72,'Abr. Feb'!$A$9:$AG$45,33,FALSE),"-")</f>
        <v>-</v>
      </c>
      <c r="F72" s="24" t="str">
        <f>IFERROR(VLOOKUP(A72,'Abr. Mär'!$A$9:$AI$45,33,FALSE),"-")</f>
        <v>-</v>
      </c>
      <c r="G72" s="26" t="str">
        <f>IFERROR(VLOOKUP(A72,'Abr. Mär'!$A$9:$AI$45,35,FALSE),"-")</f>
        <v>-</v>
      </c>
      <c r="H72" s="24" t="str">
        <f>IFERROR(VLOOKUP(A72,'Abr. Apr'!$A$9:$AH$45,32,FALSE),"-")</f>
        <v>-</v>
      </c>
      <c r="I72" s="26" t="str">
        <f>IFERROR(VLOOKUP(A72,'Abr. Apr'!$A$9:$AH$45,34,FALSE),"-")</f>
        <v>-</v>
      </c>
      <c r="J72" s="24" t="str">
        <f>IFERROR(VLOOKUP(A72,'Abr. Mai'!$A$9:$AI$45,33,FALSE),"-")</f>
        <v>-</v>
      </c>
      <c r="K72" s="26" t="str">
        <f>IFERROR(VLOOKUP(A72,'Abr. Mai'!$A$9:$AI$45,35,FALSE),"-")</f>
        <v>-</v>
      </c>
      <c r="L72" s="24" t="str">
        <f>IFERROR(VLOOKUP(A72,'Abr. Jun'!$A$9:$AH$45,32,FALSE),"-")</f>
        <v>-</v>
      </c>
      <c r="M72" s="26" t="str">
        <f>IFERROR(VLOOKUP(A72,'Abr. Jun'!$A$9:$AH$45,34,FALSE),"-")</f>
        <v>-</v>
      </c>
      <c r="N72" s="24" t="str">
        <f>IFERROR(VLOOKUP(A72,'Abr. Jul'!$A$9:$AI$45,33,FALSE),"-")</f>
        <v>-</v>
      </c>
      <c r="O72" s="26" t="str">
        <f>IFERROR(VLOOKUP(A72,'Abr. Jul'!$A$9:$AI$45,35,FALSE),"-")</f>
        <v>-</v>
      </c>
      <c r="P72" s="24" t="str">
        <f>IFERROR(VLOOKUP(A72,'Abr. Aug'!$A$9:$AI$45,33,FALSE),"-")</f>
        <v>-</v>
      </c>
      <c r="Q72" s="26" t="str">
        <f>IFERROR(VLOOKUP(A72,'Abr. Aug'!$A$9:$AI$45,35,FALSE),"-")</f>
        <v>-</v>
      </c>
      <c r="R72" s="24" t="str">
        <f>IFERROR(VLOOKUP(A72,'Abr. Sep'!$A$9:$AH$45,32,FALSE),"-")</f>
        <v>-</v>
      </c>
      <c r="S72" s="26" t="str">
        <f>IFERROR(VLOOKUP(A72,'Abr. Sep'!$A$9:$AH$45,34,FALSE),"-")</f>
        <v>-</v>
      </c>
      <c r="T72" s="24" t="str">
        <f>IFERROR(VLOOKUP(A72,'Abr. Okt'!$A$9:$AI$45,33,FALSE),"-")</f>
        <v>-</v>
      </c>
      <c r="U72" s="26" t="str">
        <f>IFERROR(VLOOKUP(A72,'Abr. Okt'!$A$9:$AI$45,35,FALSE),"-")</f>
        <v>-</v>
      </c>
      <c r="V72" s="24" t="str">
        <f>IFERROR(VLOOKUP(A72,'Abr. Nov'!$A$9:$AH$45,32,FALSE),"-")</f>
        <v>-</v>
      </c>
      <c r="W72" s="26" t="str">
        <f>IFERROR(VLOOKUP(A72,'Abr. Nov'!$A$9:$AH$45,34,FALSE),"-")</f>
        <v>-</v>
      </c>
      <c r="X72" s="24" t="str">
        <f>IFERROR(VLOOKUP(A72,'Abr. Dez'!$A$9:$AI$45,33,FALSE),"-")</f>
        <v>-</v>
      </c>
      <c r="Y72" s="26" t="str">
        <f>IFERROR(VLOOKUP(A72,'Abr. Dez'!$A$9:$AI$45,35,FALSE),"-")</f>
        <v>-</v>
      </c>
      <c r="Z72" s="27">
        <f t="shared" si="4"/>
        <v>0</v>
      </c>
      <c r="AA72" s="28">
        <f t="shared" si="5"/>
        <v>0</v>
      </c>
    </row>
    <row r="73" spans="1:27" x14ac:dyDescent="0.25">
      <c r="A73" s="23" t="str">
        <f>'Übersicht Mitarbeitende'!A77</f>
        <v xml:space="preserve"> </v>
      </c>
      <c r="B73" s="24" t="str">
        <f>IFERROR(VLOOKUP(A73,'Abr. Jan'!$A$9:$AI$45,33,FALSE),"-")</f>
        <v>-</v>
      </c>
      <c r="C73" s="25" t="str">
        <f>IFERROR(VLOOKUP(A73,'Abr. Jan'!$A$9:$AI$45,35,FALSE),"-")</f>
        <v>-</v>
      </c>
      <c r="D73" s="24" t="str">
        <f>IFERROR(VLOOKUP(A73,'Abr. Feb'!$A$9:$AG$45,31,FALSE),"-")</f>
        <v>-</v>
      </c>
      <c r="E73" s="26" t="str">
        <f>IFERROR(VLOOKUP(A73,'Abr. Feb'!$A$9:$AG$45,33,FALSE),"-")</f>
        <v>-</v>
      </c>
      <c r="F73" s="24" t="str">
        <f>IFERROR(VLOOKUP(A73,'Abr. Mär'!$A$9:$AI$45,33,FALSE),"-")</f>
        <v>-</v>
      </c>
      <c r="G73" s="26" t="str">
        <f>IFERROR(VLOOKUP(A73,'Abr. Mär'!$A$9:$AI$45,35,FALSE),"-")</f>
        <v>-</v>
      </c>
      <c r="H73" s="24" t="str">
        <f>IFERROR(VLOOKUP(A73,'Abr. Apr'!$A$9:$AH$45,32,FALSE),"-")</f>
        <v>-</v>
      </c>
      <c r="I73" s="26" t="str">
        <f>IFERROR(VLOOKUP(A73,'Abr. Apr'!$A$9:$AH$45,34,FALSE),"-")</f>
        <v>-</v>
      </c>
      <c r="J73" s="24" t="str">
        <f>IFERROR(VLOOKUP(A73,'Abr. Mai'!$A$9:$AI$45,33,FALSE),"-")</f>
        <v>-</v>
      </c>
      <c r="K73" s="26" t="str">
        <f>IFERROR(VLOOKUP(A73,'Abr. Mai'!$A$9:$AI$45,35,FALSE),"-")</f>
        <v>-</v>
      </c>
      <c r="L73" s="24" t="str">
        <f>IFERROR(VLOOKUP(A73,'Abr. Jun'!$A$9:$AH$45,32,FALSE),"-")</f>
        <v>-</v>
      </c>
      <c r="M73" s="26" t="str">
        <f>IFERROR(VLOOKUP(A73,'Abr. Jun'!$A$9:$AH$45,34,FALSE),"-")</f>
        <v>-</v>
      </c>
      <c r="N73" s="24" t="str">
        <f>IFERROR(VLOOKUP(A73,'Abr. Jul'!$A$9:$AI$45,33,FALSE),"-")</f>
        <v>-</v>
      </c>
      <c r="O73" s="26" t="str">
        <f>IFERROR(VLOOKUP(A73,'Abr. Jul'!$A$9:$AI$45,35,FALSE),"-")</f>
        <v>-</v>
      </c>
      <c r="P73" s="24" t="str">
        <f>IFERROR(VLOOKUP(A73,'Abr. Aug'!$A$9:$AI$45,33,FALSE),"-")</f>
        <v>-</v>
      </c>
      <c r="Q73" s="26" t="str">
        <f>IFERROR(VLOOKUP(A73,'Abr. Aug'!$A$9:$AI$45,35,FALSE),"-")</f>
        <v>-</v>
      </c>
      <c r="R73" s="24" t="str">
        <f>IFERROR(VLOOKUP(A73,'Abr. Sep'!$A$9:$AH$45,32,FALSE),"-")</f>
        <v>-</v>
      </c>
      <c r="S73" s="26" t="str">
        <f>IFERROR(VLOOKUP(A73,'Abr. Sep'!$A$9:$AH$45,34,FALSE),"-")</f>
        <v>-</v>
      </c>
      <c r="T73" s="24" t="str">
        <f>IFERROR(VLOOKUP(A73,'Abr. Okt'!$A$9:$AI$45,33,FALSE),"-")</f>
        <v>-</v>
      </c>
      <c r="U73" s="26" t="str">
        <f>IFERROR(VLOOKUP(A73,'Abr. Okt'!$A$9:$AI$45,35,FALSE),"-")</f>
        <v>-</v>
      </c>
      <c r="V73" s="24" t="str">
        <f>IFERROR(VLOOKUP(A73,'Abr. Nov'!$A$9:$AH$45,32,FALSE),"-")</f>
        <v>-</v>
      </c>
      <c r="W73" s="26" t="str">
        <f>IFERROR(VLOOKUP(A73,'Abr. Nov'!$A$9:$AH$45,34,FALSE),"-")</f>
        <v>-</v>
      </c>
      <c r="X73" s="24" t="str">
        <f>IFERROR(VLOOKUP(A73,'Abr. Dez'!$A$9:$AI$45,33,FALSE),"-")</f>
        <v>-</v>
      </c>
      <c r="Y73" s="26" t="str">
        <f>IFERROR(VLOOKUP(A73,'Abr. Dez'!$A$9:$AI$45,35,FALSE),"-")</f>
        <v>-</v>
      </c>
      <c r="Z73" s="27">
        <f t="shared" si="4"/>
        <v>0</v>
      </c>
      <c r="AA73" s="28">
        <f t="shared" si="5"/>
        <v>0</v>
      </c>
    </row>
    <row r="74" spans="1:27" x14ac:dyDescent="0.25">
      <c r="A74" s="23" t="str">
        <f>'Übersicht Mitarbeitende'!A78</f>
        <v xml:space="preserve"> </v>
      </c>
      <c r="B74" s="24" t="str">
        <f>IFERROR(VLOOKUP(A74,'Abr. Jan'!$A$9:$AI$45,33,FALSE),"-")</f>
        <v>-</v>
      </c>
      <c r="C74" s="25" t="str">
        <f>IFERROR(VLOOKUP(A74,'Abr. Jan'!$A$9:$AI$45,35,FALSE),"-")</f>
        <v>-</v>
      </c>
      <c r="D74" s="24" t="str">
        <f>IFERROR(VLOOKUP(A74,'Abr. Feb'!$A$9:$AG$45,31,FALSE),"-")</f>
        <v>-</v>
      </c>
      <c r="E74" s="26" t="str">
        <f>IFERROR(VLOOKUP(A74,'Abr. Feb'!$A$9:$AG$45,33,FALSE),"-")</f>
        <v>-</v>
      </c>
      <c r="F74" s="24" t="str">
        <f>IFERROR(VLOOKUP(A74,'Abr. Mär'!$A$9:$AI$45,33,FALSE),"-")</f>
        <v>-</v>
      </c>
      <c r="G74" s="26" t="str">
        <f>IFERROR(VLOOKUP(A74,'Abr. Mär'!$A$9:$AI$45,35,FALSE),"-")</f>
        <v>-</v>
      </c>
      <c r="H74" s="24" t="str">
        <f>IFERROR(VLOOKUP(A74,'Abr. Apr'!$A$9:$AH$45,32,FALSE),"-")</f>
        <v>-</v>
      </c>
      <c r="I74" s="26" t="str">
        <f>IFERROR(VLOOKUP(A74,'Abr. Apr'!$A$9:$AH$45,34,FALSE),"-")</f>
        <v>-</v>
      </c>
      <c r="J74" s="24" t="str">
        <f>IFERROR(VLOOKUP(A74,'Abr. Mai'!$A$9:$AI$45,33,FALSE),"-")</f>
        <v>-</v>
      </c>
      <c r="K74" s="26" t="str">
        <f>IFERROR(VLOOKUP(A74,'Abr. Mai'!$A$9:$AI$45,35,FALSE),"-")</f>
        <v>-</v>
      </c>
      <c r="L74" s="24" t="str">
        <f>IFERROR(VLOOKUP(A74,'Abr. Jun'!$A$9:$AH$45,32,FALSE),"-")</f>
        <v>-</v>
      </c>
      <c r="M74" s="26" t="str">
        <f>IFERROR(VLOOKUP(A74,'Abr. Jun'!$A$9:$AH$45,34,FALSE),"-")</f>
        <v>-</v>
      </c>
      <c r="N74" s="24" t="str">
        <f>IFERROR(VLOOKUP(A74,'Abr. Jul'!$A$9:$AI$45,33,FALSE),"-")</f>
        <v>-</v>
      </c>
      <c r="O74" s="26" t="str">
        <f>IFERROR(VLOOKUP(A74,'Abr. Jul'!$A$9:$AI$45,35,FALSE),"-")</f>
        <v>-</v>
      </c>
      <c r="P74" s="24" t="str">
        <f>IFERROR(VLOOKUP(A74,'Abr. Aug'!$A$9:$AI$45,33,FALSE),"-")</f>
        <v>-</v>
      </c>
      <c r="Q74" s="26" t="str">
        <f>IFERROR(VLOOKUP(A74,'Abr. Aug'!$A$9:$AI$45,35,FALSE),"-")</f>
        <v>-</v>
      </c>
      <c r="R74" s="24" t="str">
        <f>IFERROR(VLOOKUP(A74,'Abr. Sep'!$A$9:$AH$45,32,FALSE),"-")</f>
        <v>-</v>
      </c>
      <c r="S74" s="26" t="str">
        <f>IFERROR(VLOOKUP(A74,'Abr. Sep'!$A$9:$AH$45,34,FALSE),"-")</f>
        <v>-</v>
      </c>
      <c r="T74" s="24" t="str">
        <f>IFERROR(VLOOKUP(A74,'Abr. Okt'!$A$9:$AI$45,33,FALSE),"-")</f>
        <v>-</v>
      </c>
      <c r="U74" s="26" t="str">
        <f>IFERROR(VLOOKUP(A74,'Abr. Okt'!$A$9:$AI$45,35,FALSE),"-")</f>
        <v>-</v>
      </c>
      <c r="V74" s="24" t="str">
        <f>IFERROR(VLOOKUP(A74,'Abr. Nov'!$A$9:$AH$45,32,FALSE),"-")</f>
        <v>-</v>
      </c>
      <c r="W74" s="26" t="str">
        <f>IFERROR(VLOOKUP(A74,'Abr. Nov'!$A$9:$AH$45,34,FALSE),"-")</f>
        <v>-</v>
      </c>
      <c r="X74" s="24" t="str">
        <f>IFERROR(VLOOKUP(A74,'Abr. Dez'!$A$9:$AI$45,33,FALSE),"-")</f>
        <v>-</v>
      </c>
      <c r="Y74" s="26" t="str">
        <f>IFERROR(VLOOKUP(A74,'Abr. Dez'!$A$9:$AI$45,35,FALSE),"-")</f>
        <v>-</v>
      </c>
      <c r="Z74" s="27">
        <f t="shared" si="4"/>
        <v>0</v>
      </c>
      <c r="AA74" s="28">
        <f t="shared" si="5"/>
        <v>0</v>
      </c>
    </row>
    <row r="75" spans="1:27" x14ac:dyDescent="0.25">
      <c r="A75" s="23" t="str">
        <f>'Übersicht Mitarbeitende'!A79</f>
        <v xml:space="preserve"> </v>
      </c>
      <c r="B75" s="24" t="str">
        <f>IFERROR(VLOOKUP(A75,'Abr. Jan'!$A$9:$AI$45,33,FALSE),"-")</f>
        <v>-</v>
      </c>
      <c r="C75" s="25" t="str">
        <f>IFERROR(VLOOKUP(A75,'Abr. Jan'!$A$9:$AI$45,35,FALSE),"-")</f>
        <v>-</v>
      </c>
      <c r="D75" s="24" t="str">
        <f>IFERROR(VLOOKUP(A75,'Abr. Feb'!$A$9:$AG$45,31,FALSE),"-")</f>
        <v>-</v>
      </c>
      <c r="E75" s="26" t="str">
        <f>IFERROR(VLOOKUP(A75,'Abr. Feb'!$A$9:$AG$45,33,FALSE),"-")</f>
        <v>-</v>
      </c>
      <c r="F75" s="24" t="str">
        <f>IFERROR(VLOOKUP(A75,'Abr. Mär'!$A$9:$AI$45,33,FALSE),"-")</f>
        <v>-</v>
      </c>
      <c r="G75" s="26" t="str">
        <f>IFERROR(VLOOKUP(A75,'Abr. Mär'!$A$9:$AI$45,35,FALSE),"-")</f>
        <v>-</v>
      </c>
      <c r="H75" s="24" t="str">
        <f>IFERROR(VLOOKUP(A75,'Abr. Apr'!$A$9:$AH$45,32,FALSE),"-")</f>
        <v>-</v>
      </c>
      <c r="I75" s="26" t="str">
        <f>IFERROR(VLOOKUP(A75,'Abr. Apr'!$A$9:$AH$45,34,FALSE),"-")</f>
        <v>-</v>
      </c>
      <c r="J75" s="24" t="str">
        <f>IFERROR(VLOOKUP(A75,'Abr. Mai'!$A$9:$AI$45,33,FALSE),"-")</f>
        <v>-</v>
      </c>
      <c r="K75" s="26" t="str">
        <f>IFERROR(VLOOKUP(A75,'Abr. Mai'!$A$9:$AI$45,35,FALSE),"-")</f>
        <v>-</v>
      </c>
      <c r="L75" s="24" t="str">
        <f>IFERROR(VLOOKUP(A75,'Abr. Jun'!$A$9:$AH$45,32,FALSE),"-")</f>
        <v>-</v>
      </c>
      <c r="M75" s="26" t="str">
        <f>IFERROR(VLOOKUP(A75,'Abr. Jun'!$A$9:$AH$45,34,FALSE),"-")</f>
        <v>-</v>
      </c>
      <c r="N75" s="24" t="str">
        <f>IFERROR(VLOOKUP(A75,'Abr. Jul'!$A$9:$AI$45,33,FALSE),"-")</f>
        <v>-</v>
      </c>
      <c r="O75" s="26" t="str">
        <f>IFERROR(VLOOKUP(A75,'Abr. Jul'!$A$9:$AI$45,35,FALSE),"-")</f>
        <v>-</v>
      </c>
      <c r="P75" s="24" t="str">
        <f>IFERROR(VLOOKUP(A75,'Abr. Aug'!$A$9:$AI$45,33,FALSE),"-")</f>
        <v>-</v>
      </c>
      <c r="Q75" s="26" t="str">
        <f>IFERROR(VLOOKUP(A75,'Abr. Aug'!$A$9:$AI$45,35,FALSE),"-")</f>
        <v>-</v>
      </c>
      <c r="R75" s="24" t="str">
        <f>IFERROR(VLOOKUP(A75,'Abr. Sep'!$A$9:$AH$45,32,FALSE),"-")</f>
        <v>-</v>
      </c>
      <c r="S75" s="26" t="str">
        <f>IFERROR(VLOOKUP(A75,'Abr. Sep'!$A$9:$AH$45,34,FALSE),"-")</f>
        <v>-</v>
      </c>
      <c r="T75" s="24" t="str">
        <f>IFERROR(VLOOKUP(A75,'Abr. Okt'!$A$9:$AI$45,33,FALSE),"-")</f>
        <v>-</v>
      </c>
      <c r="U75" s="26" t="str">
        <f>IFERROR(VLOOKUP(A75,'Abr. Okt'!$A$9:$AI$45,35,FALSE),"-")</f>
        <v>-</v>
      </c>
      <c r="V75" s="24" t="str">
        <f>IFERROR(VLOOKUP(A75,'Abr. Nov'!$A$9:$AH$45,32,FALSE),"-")</f>
        <v>-</v>
      </c>
      <c r="W75" s="26" t="str">
        <f>IFERROR(VLOOKUP(A75,'Abr. Nov'!$A$9:$AH$45,34,FALSE),"-")</f>
        <v>-</v>
      </c>
      <c r="X75" s="24" t="str">
        <f>IFERROR(VLOOKUP(A75,'Abr. Dez'!$A$9:$AI$45,33,FALSE),"-")</f>
        <v>-</v>
      </c>
      <c r="Y75" s="26" t="str">
        <f>IFERROR(VLOOKUP(A75,'Abr. Dez'!$A$9:$AI$45,35,FALSE),"-")</f>
        <v>-</v>
      </c>
      <c r="Z75" s="27">
        <f t="shared" si="4"/>
        <v>0</v>
      </c>
      <c r="AA75" s="28">
        <f t="shared" si="5"/>
        <v>0</v>
      </c>
    </row>
    <row r="76" spans="1:27" x14ac:dyDescent="0.25">
      <c r="A76" s="23" t="str">
        <f>'Übersicht Mitarbeitende'!A80</f>
        <v xml:space="preserve"> </v>
      </c>
      <c r="B76" s="24" t="str">
        <f>IFERROR(VLOOKUP(A76,'Abr. Jan'!$A$9:$AI$45,33,FALSE),"-")</f>
        <v>-</v>
      </c>
      <c r="C76" s="25" t="str">
        <f>IFERROR(VLOOKUP(A76,'Abr. Jan'!$A$9:$AI$45,35,FALSE),"-")</f>
        <v>-</v>
      </c>
      <c r="D76" s="24" t="str">
        <f>IFERROR(VLOOKUP(A76,'Abr. Feb'!$A$9:$AG$45,31,FALSE),"-")</f>
        <v>-</v>
      </c>
      <c r="E76" s="26" t="str">
        <f>IFERROR(VLOOKUP(A76,'Abr. Feb'!$A$9:$AG$45,33,FALSE),"-")</f>
        <v>-</v>
      </c>
      <c r="F76" s="24" t="str">
        <f>IFERROR(VLOOKUP(A76,'Abr. Mär'!$A$9:$AI$45,33,FALSE),"-")</f>
        <v>-</v>
      </c>
      <c r="G76" s="26" t="str">
        <f>IFERROR(VLOOKUP(A76,'Abr. Mär'!$A$9:$AI$45,35,FALSE),"-")</f>
        <v>-</v>
      </c>
      <c r="H76" s="24" t="str">
        <f>IFERROR(VLOOKUP(A76,'Abr. Apr'!$A$9:$AH$45,32,FALSE),"-")</f>
        <v>-</v>
      </c>
      <c r="I76" s="26" t="str">
        <f>IFERROR(VLOOKUP(A76,'Abr. Apr'!$A$9:$AH$45,34,FALSE),"-")</f>
        <v>-</v>
      </c>
      <c r="J76" s="24" t="str">
        <f>IFERROR(VLOOKUP(A76,'Abr. Mai'!$A$9:$AI$45,33,FALSE),"-")</f>
        <v>-</v>
      </c>
      <c r="K76" s="26" t="str">
        <f>IFERROR(VLOOKUP(A76,'Abr. Mai'!$A$9:$AI$45,35,FALSE),"-")</f>
        <v>-</v>
      </c>
      <c r="L76" s="24" t="str">
        <f>IFERROR(VLOOKUP(A76,'Abr. Jun'!$A$9:$AH$45,32,FALSE),"-")</f>
        <v>-</v>
      </c>
      <c r="M76" s="26" t="str">
        <f>IFERROR(VLOOKUP(A76,'Abr. Jun'!$A$9:$AH$45,34,FALSE),"-")</f>
        <v>-</v>
      </c>
      <c r="N76" s="24" t="str">
        <f>IFERROR(VLOOKUP(A76,'Abr. Jul'!$A$9:$AI$45,33,FALSE),"-")</f>
        <v>-</v>
      </c>
      <c r="O76" s="26" t="str">
        <f>IFERROR(VLOOKUP(A76,'Abr. Jul'!$A$9:$AI$45,35,FALSE),"-")</f>
        <v>-</v>
      </c>
      <c r="P76" s="24" t="str">
        <f>IFERROR(VLOOKUP(A76,'Abr. Aug'!$A$9:$AI$45,33,FALSE),"-")</f>
        <v>-</v>
      </c>
      <c r="Q76" s="26" t="str">
        <f>IFERROR(VLOOKUP(A76,'Abr. Aug'!$A$9:$AI$45,35,FALSE),"-")</f>
        <v>-</v>
      </c>
      <c r="R76" s="24" t="str">
        <f>IFERROR(VLOOKUP(A76,'Abr. Sep'!$A$9:$AH$45,32,FALSE),"-")</f>
        <v>-</v>
      </c>
      <c r="S76" s="26" t="str">
        <f>IFERROR(VLOOKUP(A76,'Abr. Sep'!$A$9:$AH$45,34,FALSE),"-")</f>
        <v>-</v>
      </c>
      <c r="T76" s="24" t="str">
        <f>IFERROR(VLOOKUP(A76,'Abr. Okt'!$A$9:$AI$45,33,FALSE),"-")</f>
        <v>-</v>
      </c>
      <c r="U76" s="26" t="str">
        <f>IFERROR(VLOOKUP(A76,'Abr. Okt'!$A$9:$AI$45,35,FALSE),"-")</f>
        <v>-</v>
      </c>
      <c r="V76" s="24" t="str">
        <f>IFERROR(VLOOKUP(A76,'Abr. Nov'!$A$9:$AH$45,32,FALSE),"-")</f>
        <v>-</v>
      </c>
      <c r="W76" s="26" t="str">
        <f>IFERROR(VLOOKUP(A76,'Abr. Nov'!$A$9:$AH$45,34,FALSE),"-")</f>
        <v>-</v>
      </c>
      <c r="X76" s="24" t="str">
        <f>IFERROR(VLOOKUP(A76,'Abr. Dez'!$A$9:$AI$45,33,FALSE),"-")</f>
        <v>-</v>
      </c>
      <c r="Y76" s="26" t="str">
        <f>IFERROR(VLOOKUP(A76,'Abr. Dez'!$A$9:$AI$45,35,FALSE),"-")</f>
        <v>-</v>
      </c>
      <c r="Z76" s="27">
        <f t="shared" si="4"/>
        <v>0</v>
      </c>
      <c r="AA76" s="28">
        <f t="shared" si="5"/>
        <v>0</v>
      </c>
    </row>
    <row r="77" spans="1:27" x14ac:dyDescent="0.25">
      <c r="A77" s="23" t="str">
        <f>'Übersicht Mitarbeitende'!A81</f>
        <v xml:space="preserve"> </v>
      </c>
      <c r="B77" s="24" t="str">
        <f>IFERROR(VLOOKUP(A77,'Abr. Jan'!$A$9:$AI$45,33,FALSE),"-")</f>
        <v>-</v>
      </c>
      <c r="C77" s="25" t="str">
        <f>IFERROR(VLOOKUP(A77,'Abr. Jan'!$A$9:$AI$45,35,FALSE),"-")</f>
        <v>-</v>
      </c>
      <c r="D77" s="24" t="str">
        <f>IFERROR(VLOOKUP(A77,'Abr. Feb'!$A$9:$AG$45,31,FALSE),"-")</f>
        <v>-</v>
      </c>
      <c r="E77" s="26" t="str">
        <f>IFERROR(VLOOKUP(A77,'Abr. Feb'!$A$9:$AG$45,33,FALSE),"-")</f>
        <v>-</v>
      </c>
      <c r="F77" s="24" t="str">
        <f>IFERROR(VLOOKUP(A77,'Abr. Mär'!$A$9:$AI$45,33,FALSE),"-")</f>
        <v>-</v>
      </c>
      <c r="G77" s="26" t="str">
        <f>IFERROR(VLOOKUP(A77,'Abr. Mär'!$A$9:$AI$45,35,FALSE),"-")</f>
        <v>-</v>
      </c>
      <c r="H77" s="24" t="str">
        <f>IFERROR(VLOOKUP(A77,'Abr. Apr'!$A$9:$AH$45,32,FALSE),"-")</f>
        <v>-</v>
      </c>
      <c r="I77" s="26" t="str">
        <f>IFERROR(VLOOKUP(A77,'Abr. Apr'!$A$9:$AH$45,34,FALSE),"-")</f>
        <v>-</v>
      </c>
      <c r="J77" s="24" t="str">
        <f>IFERROR(VLOOKUP(A77,'Abr. Mai'!$A$9:$AI$45,33,FALSE),"-")</f>
        <v>-</v>
      </c>
      <c r="K77" s="26" t="str">
        <f>IFERROR(VLOOKUP(A77,'Abr. Mai'!$A$9:$AI$45,35,FALSE),"-")</f>
        <v>-</v>
      </c>
      <c r="L77" s="24" t="str">
        <f>IFERROR(VLOOKUP(A77,'Abr. Jun'!$A$9:$AH$45,32,FALSE),"-")</f>
        <v>-</v>
      </c>
      <c r="M77" s="26" t="str">
        <f>IFERROR(VLOOKUP(A77,'Abr. Jun'!$A$9:$AH$45,34,FALSE),"-")</f>
        <v>-</v>
      </c>
      <c r="N77" s="24" t="str">
        <f>IFERROR(VLOOKUP(A77,'Abr. Jul'!$A$9:$AI$45,33,FALSE),"-")</f>
        <v>-</v>
      </c>
      <c r="O77" s="26" t="str">
        <f>IFERROR(VLOOKUP(A77,'Abr. Jul'!$A$9:$AI$45,35,FALSE),"-")</f>
        <v>-</v>
      </c>
      <c r="P77" s="24" t="str">
        <f>IFERROR(VLOOKUP(A77,'Abr. Aug'!$A$9:$AI$45,33,FALSE),"-")</f>
        <v>-</v>
      </c>
      <c r="Q77" s="26" t="str">
        <f>IFERROR(VLOOKUP(A77,'Abr. Aug'!$A$9:$AI$45,35,FALSE),"-")</f>
        <v>-</v>
      </c>
      <c r="R77" s="24" t="str">
        <f>IFERROR(VLOOKUP(A77,'Abr. Sep'!$A$9:$AH$45,32,FALSE),"-")</f>
        <v>-</v>
      </c>
      <c r="S77" s="26" t="str">
        <f>IFERROR(VLOOKUP(A77,'Abr. Sep'!$A$9:$AH$45,34,FALSE),"-")</f>
        <v>-</v>
      </c>
      <c r="T77" s="24" t="str">
        <f>IFERROR(VLOOKUP(A77,'Abr. Okt'!$A$9:$AI$45,33,FALSE),"-")</f>
        <v>-</v>
      </c>
      <c r="U77" s="26" t="str">
        <f>IFERROR(VLOOKUP(A77,'Abr. Okt'!$A$9:$AI$45,35,FALSE),"-")</f>
        <v>-</v>
      </c>
      <c r="V77" s="24" t="str">
        <f>IFERROR(VLOOKUP(A77,'Abr. Nov'!$A$9:$AH$45,32,FALSE),"-")</f>
        <v>-</v>
      </c>
      <c r="W77" s="26" t="str">
        <f>IFERROR(VLOOKUP(A77,'Abr. Nov'!$A$9:$AH$45,34,FALSE),"-")</f>
        <v>-</v>
      </c>
      <c r="X77" s="24" t="str">
        <f>IFERROR(VLOOKUP(A77,'Abr. Dez'!$A$9:$AI$45,33,FALSE),"-")</f>
        <v>-</v>
      </c>
      <c r="Y77" s="26" t="str">
        <f>IFERROR(VLOOKUP(A77,'Abr. Dez'!$A$9:$AI$45,35,FALSE),"-")</f>
        <v>-</v>
      </c>
      <c r="Z77" s="27">
        <f t="shared" si="4"/>
        <v>0</v>
      </c>
      <c r="AA77" s="28">
        <f t="shared" si="5"/>
        <v>0</v>
      </c>
    </row>
    <row r="78" spans="1:27" x14ac:dyDescent="0.25">
      <c r="A78" s="23" t="str">
        <f>'Übersicht Mitarbeitende'!A82</f>
        <v xml:space="preserve"> </v>
      </c>
      <c r="B78" s="24" t="str">
        <f>IFERROR(VLOOKUP(A78,'Abr. Jan'!$A$9:$AI$45,33,FALSE),"-")</f>
        <v>-</v>
      </c>
      <c r="C78" s="25" t="str">
        <f>IFERROR(VLOOKUP(A78,'Abr. Jan'!$A$9:$AI$45,35,FALSE),"-")</f>
        <v>-</v>
      </c>
      <c r="D78" s="24" t="str">
        <f>IFERROR(VLOOKUP(A78,'Abr. Feb'!$A$9:$AG$45,31,FALSE),"-")</f>
        <v>-</v>
      </c>
      <c r="E78" s="26" t="str">
        <f>IFERROR(VLOOKUP(A78,'Abr. Feb'!$A$9:$AG$45,33,FALSE),"-")</f>
        <v>-</v>
      </c>
      <c r="F78" s="24" t="str">
        <f>IFERROR(VLOOKUP(A78,'Abr. Mär'!$A$9:$AI$45,33,FALSE),"-")</f>
        <v>-</v>
      </c>
      <c r="G78" s="26" t="str">
        <f>IFERROR(VLOOKUP(A78,'Abr. Mär'!$A$9:$AI$45,35,FALSE),"-")</f>
        <v>-</v>
      </c>
      <c r="H78" s="24" t="str">
        <f>IFERROR(VLOOKUP(A78,'Abr. Apr'!$A$9:$AH$45,32,FALSE),"-")</f>
        <v>-</v>
      </c>
      <c r="I78" s="26" t="str">
        <f>IFERROR(VLOOKUP(A78,'Abr. Apr'!$A$9:$AH$45,34,FALSE),"-")</f>
        <v>-</v>
      </c>
      <c r="J78" s="24" t="str">
        <f>IFERROR(VLOOKUP(A78,'Abr. Mai'!$A$9:$AI$45,33,FALSE),"-")</f>
        <v>-</v>
      </c>
      <c r="K78" s="26" t="str">
        <f>IFERROR(VLOOKUP(A78,'Abr. Mai'!$A$9:$AI$45,35,FALSE),"-")</f>
        <v>-</v>
      </c>
      <c r="L78" s="24" t="str">
        <f>IFERROR(VLOOKUP(A78,'Abr. Jun'!$A$9:$AH$45,32,FALSE),"-")</f>
        <v>-</v>
      </c>
      <c r="M78" s="26" t="str">
        <f>IFERROR(VLOOKUP(A78,'Abr. Jun'!$A$9:$AH$45,34,FALSE),"-")</f>
        <v>-</v>
      </c>
      <c r="N78" s="24" t="str">
        <f>IFERROR(VLOOKUP(A78,'Abr. Jul'!$A$9:$AI$45,33,FALSE),"-")</f>
        <v>-</v>
      </c>
      <c r="O78" s="26" t="str">
        <f>IFERROR(VLOOKUP(A78,'Abr. Jul'!$A$9:$AI$45,35,FALSE),"-")</f>
        <v>-</v>
      </c>
      <c r="P78" s="24" t="str">
        <f>IFERROR(VLOOKUP(A78,'Abr. Aug'!$A$9:$AI$45,33,FALSE),"-")</f>
        <v>-</v>
      </c>
      <c r="Q78" s="26" t="str">
        <f>IFERROR(VLOOKUP(A78,'Abr. Aug'!$A$9:$AI$45,35,FALSE),"-")</f>
        <v>-</v>
      </c>
      <c r="R78" s="24" t="str">
        <f>IFERROR(VLOOKUP(A78,'Abr. Sep'!$A$9:$AH$45,32,FALSE),"-")</f>
        <v>-</v>
      </c>
      <c r="S78" s="26" t="str">
        <f>IFERROR(VLOOKUP(A78,'Abr. Sep'!$A$9:$AH$45,34,FALSE),"-")</f>
        <v>-</v>
      </c>
      <c r="T78" s="24" t="str">
        <f>IFERROR(VLOOKUP(A78,'Abr. Okt'!$A$9:$AI$45,33,FALSE),"-")</f>
        <v>-</v>
      </c>
      <c r="U78" s="26" t="str">
        <f>IFERROR(VLOOKUP(A78,'Abr. Okt'!$A$9:$AI$45,35,FALSE),"-")</f>
        <v>-</v>
      </c>
      <c r="V78" s="24" t="str">
        <f>IFERROR(VLOOKUP(A78,'Abr. Nov'!$A$9:$AH$45,32,FALSE),"-")</f>
        <v>-</v>
      </c>
      <c r="W78" s="26" t="str">
        <f>IFERROR(VLOOKUP(A78,'Abr. Nov'!$A$9:$AH$45,34,FALSE),"-")</f>
        <v>-</v>
      </c>
      <c r="X78" s="24" t="str">
        <f>IFERROR(VLOOKUP(A78,'Abr. Dez'!$A$9:$AI$45,33,FALSE),"-")</f>
        <v>-</v>
      </c>
      <c r="Y78" s="26" t="str">
        <f>IFERROR(VLOOKUP(A78,'Abr. Dez'!$A$9:$AI$45,35,FALSE),"-")</f>
        <v>-</v>
      </c>
      <c r="Z78" s="27">
        <f t="shared" si="4"/>
        <v>0</v>
      </c>
      <c r="AA78" s="28">
        <f t="shared" si="5"/>
        <v>0</v>
      </c>
    </row>
    <row r="79" spans="1:27" x14ac:dyDescent="0.25">
      <c r="A79" s="23" t="str">
        <f>'Übersicht Mitarbeitende'!A83</f>
        <v xml:space="preserve"> </v>
      </c>
      <c r="B79" s="24" t="str">
        <f>IFERROR(VLOOKUP(A79,'Abr. Jan'!$A$9:$AI$45,33,FALSE),"-")</f>
        <v>-</v>
      </c>
      <c r="C79" s="25" t="str">
        <f>IFERROR(VLOOKUP(A79,'Abr. Jan'!$A$9:$AI$45,35,FALSE),"-")</f>
        <v>-</v>
      </c>
      <c r="D79" s="24" t="str">
        <f>IFERROR(VLOOKUP(A79,'Abr. Feb'!$A$9:$AG$45,31,FALSE),"-")</f>
        <v>-</v>
      </c>
      <c r="E79" s="26" t="str">
        <f>IFERROR(VLOOKUP(A79,'Abr. Feb'!$A$9:$AG$45,33,FALSE),"-")</f>
        <v>-</v>
      </c>
      <c r="F79" s="24" t="str">
        <f>IFERROR(VLOOKUP(A79,'Abr. Mär'!$A$9:$AI$45,33,FALSE),"-")</f>
        <v>-</v>
      </c>
      <c r="G79" s="26" t="str">
        <f>IFERROR(VLOOKUP(A79,'Abr. Mär'!$A$9:$AI$45,35,FALSE),"-")</f>
        <v>-</v>
      </c>
      <c r="H79" s="24" t="str">
        <f>IFERROR(VLOOKUP(A79,'Abr. Apr'!$A$9:$AH$45,32,FALSE),"-")</f>
        <v>-</v>
      </c>
      <c r="I79" s="26" t="str">
        <f>IFERROR(VLOOKUP(A79,'Abr. Apr'!$A$9:$AH$45,34,FALSE),"-")</f>
        <v>-</v>
      </c>
      <c r="J79" s="24" t="str">
        <f>IFERROR(VLOOKUP(A79,'Abr. Mai'!$A$9:$AI$45,33,FALSE),"-")</f>
        <v>-</v>
      </c>
      <c r="K79" s="26" t="str">
        <f>IFERROR(VLOOKUP(A79,'Abr. Mai'!$A$9:$AI$45,35,FALSE),"-")</f>
        <v>-</v>
      </c>
      <c r="L79" s="24" t="str">
        <f>IFERROR(VLOOKUP(A79,'Abr. Jun'!$A$9:$AH$45,32,FALSE),"-")</f>
        <v>-</v>
      </c>
      <c r="M79" s="26" t="str">
        <f>IFERROR(VLOOKUP(A79,'Abr. Jun'!$A$9:$AH$45,34,FALSE),"-")</f>
        <v>-</v>
      </c>
      <c r="N79" s="24" t="str">
        <f>IFERROR(VLOOKUP(A79,'Abr. Jul'!$A$9:$AI$45,33,FALSE),"-")</f>
        <v>-</v>
      </c>
      <c r="O79" s="26" t="str">
        <f>IFERROR(VLOOKUP(A79,'Abr. Jul'!$A$9:$AI$45,35,FALSE),"-")</f>
        <v>-</v>
      </c>
      <c r="P79" s="24" t="str">
        <f>IFERROR(VLOOKUP(A79,'Abr. Aug'!$A$9:$AI$45,33,FALSE),"-")</f>
        <v>-</v>
      </c>
      <c r="Q79" s="26" t="str">
        <f>IFERROR(VLOOKUP(A79,'Abr. Aug'!$A$9:$AI$45,35,FALSE),"-")</f>
        <v>-</v>
      </c>
      <c r="R79" s="24" t="str">
        <f>IFERROR(VLOOKUP(A79,'Abr. Sep'!$A$9:$AH$45,32,FALSE),"-")</f>
        <v>-</v>
      </c>
      <c r="S79" s="26" t="str">
        <f>IFERROR(VLOOKUP(A79,'Abr. Sep'!$A$9:$AH$45,34,FALSE),"-")</f>
        <v>-</v>
      </c>
      <c r="T79" s="24" t="str">
        <f>IFERROR(VLOOKUP(A79,'Abr. Okt'!$A$9:$AI$45,33,FALSE),"-")</f>
        <v>-</v>
      </c>
      <c r="U79" s="26" t="str">
        <f>IFERROR(VLOOKUP(A79,'Abr. Okt'!$A$9:$AI$45,35,FALSE),"-")</f>
        <v>-</v>
      </c>
      <c r="V79" s="24" t="str">
        <f>IFERROR(VLOOKUP(A79,'Abr. Nov'!$A$9:$AH$45,32,FALSE),"-")</f>
        <v>-</v>
      </c>
      <c r="W79" s="26" t="str">
        <f>IFERROR(VLOOKUP(A79,'Abr. Nov'!$A$9:$AH$45,34,FALSE),"-")</f>
        <v>-</v>
      </c>
      <c r="X79" s="24" t="str">
        <f>IFERROR(VLOOKUP(A79,'Abr. Dez'!$A$9:$AI$45,33,FALSE),"-")</f>
        <v>-</v>
      </c>
      <c r="Y79" s="26" t="str">
        <f>IFERROR(VLOOKUP(A79,'Abr. Dez'!$A$9:$AI$45,35,FALSE),"-")</f>
        <v>-</v>
      </c>
      <c r="Z79" s="27">
        <f t="shared" si="4"/>
        <v>0</v>
      </c>
      <c r="AA79" s="28">
        <f t="shared" si="5"/>
        <v>0</v>
      </c>
    </row>
    <row r="80" spans="1:27" x14ac:dyDescent="0.25">
      <c r="A80" s="23" t="str">
        <f>'Übersicht Mitarbeitende'!A84</f>
        <v xml:space="preserve"> </v>
      </c>
      <c r="B80" s="24" t="str">
        <f>IFERROR(VLOOKUP(A80,'Abr. Jan'!$A$9:$AI$45,33,FALSE),"-")</f>
        <v>-</v>
      </c>
      <c r="C80" s="25" t="str">
        <f>IFERROR(VLOOKUP(A80,'Abr. Jan'!$A$9:$AI$45,35,FALSE),"-")</f>
        <v>-</v>
      </c>
      <c r="D80" s="24" t="str">
        <f>IFERROR(VLOOKUP(A80,'Abr. Feb'!$A$9:$AG$45,31,FALSE),"-")</f>
        <v>-</v>
      </c>
      <c r="E80" s="26" t="str">
        <f>IFERROR(VLOOKUP(A80,'Abr. Feb'!$A$9:$AG$45,33,FALSE),"-")</f>
        <v>-</v>
      </c>
      <c r="F80" s="24" t="str">
        <f>IFERROR(VLOOKUP(A80,'Abr. Mär'!$A$9:$AI$45,33,FALSE),"-")</f>
        <v>-</v>
      </c>
      <c r="G80" s="26" t="str">
        <f>IFERROR(VLOOKUP(A80,'Abr. Mär'!$A$9:$AI$45,35,FALSE),"-")</f>
        <v>-</v>
      </c>
      <c r="H80" s="24" t="str">
        <f>IFERROR(VLOOKUP(A80,'Abr. Apr'!$A$9:$AH$45,32,FALSE),"-")</f>
        <v>-</v>
      </c>
      <c r="I80" s="26" t="str">
        <f>IFERROR(VLOOKUP(A80,'Abr. Apr'!$A$9:$AH$45,34,FALSE),"-")</f>
        <v>-</v>
      </c>
      <c r="J80" s="24" t="str">
        <f>IFERROR(VLOOKUP(A80,'Abr. Mai'!$A$9:$AI$45,33,FALSE),"-")</f>
        <v>-</v>
      </c>
      <c r="K80" s="26" t="str">
        <f>IFERROR(VLOOKUP(A80,'Abr. Mai'!$A$9:$AI$45,35,FALSE),"-")</f>
        <v>-</v>
      </c>
      <c r="L80" s="24" t="str">
        <f>IFERROR(VLOOKUP(A80,'Abr. Jun'!$A$9:$AH$45,32,FALSE),"-")</f>
        <v>-</v>
      </c>
      <c r="M80" s="26" t="str">
        <f>IFERROR(VLOOKUP(A80,'Abr. Jun'!$A$9:$AH$45,34,FALSE),"-")</f>
        <v>-</v>
      </c>
      <c r="N80" s="24" t="str">
        <f>IFERROR(VLOOKUP(A80,'Abr. Jul'!$A$9:$AI$45,33,FALSE),"-")</f>
        <v>-</v>
      </c>
      <c r="O80" s="26" t="str">
        <f>IFERROR(VLOOKUP(A80,'Abr. Jul'!$A$9:$AI$45,35,FALSE),"-")</f>
        <v>-</v>
      </c>
      <c r="P80" s="24" t="str">
        <f>IFERROR(VLOOKUP(A80,'Abr. Aug'!$A$9:$AI$45,33,FALSE),"-")</f>
        <v>-</v>
      </c>
      <c r="Q80" s="26" t="str">
        <f>IFERROR(VLOOKUP(A80,'Abr. Aug'!$A$9:$AI$45,35,FALSE),"-")</f>
        <v>-</v>
      </c>
      <c r="R80" s="24" t="str">
        <f>IFERROR(VLOOKUP(A80,'Abr. Sep'!$A$9:$AH$45,32,FALSE),"-")</f>
        <v>-</v>
      </c>
      <c r="S80" s="26" t="str">
        <f>IFERROR(VLOOKUP(A80,'Abr. Sep'!$A$9:$AH$45,34,FALSE),"-")</f>
        <v>-</v>
      </c>
      <c r="T80" s="24" t="str">
        <f>IFERROR(VLOOKUP(A80,'Abr. Okt'!$A$9:$AI$45,33,FALSE),"-")</f>
        <v>-</v>
      </c>
      <c r="U80" s="26" t="str">
        <f>IFERROR(VLOOKUP(A80,'Abr. Okt'!$A$9:$AI$45,35,FALSE),"-")</f>
        <v>-</v>
      </c>
      <c r="V80" s="24" t="str">
        <f>IFERROR(VLOOKUP(A80,'Abr. Nov'!$A$9:$AH$45,32,FALSE),"-")</f>
        <v>-</v>
      </c>
      <c r="W80" s="26" t="str">
        <f>IFERROR(VLOOKUP(A80,'Abr. Nov'!$A$9:$AH$45,34,FALSE),"-")</f>
        <v>-</v>
      </c>
      <c r="X80" s="24" t="str">
        <f>IFERROR(VLOOKUP(A80,'Abr. Dez'!$A$9:$AI$45,33,FALSE),"-")</f>
        <v>-</v>
      </c>
      <c r="Y80" s="26" t="str">
        <f>IFERROR(VLOOKUP(A80,'Abr. Dez'!$A$9:$AI$45,35,FALSE),"-")</f>
        <v>-</v>
      </c>
      <c r="Z80" s="27">
        <f t="shared" si="4"/>
        <v>0</v>
      </c>
      <c r="AA80" s="28">
        <f t="shared" si="5"/>
        <v>0</v>
      </c>
    </row>
    <row r="81" spans="1:27" x14ac:dyDescent="0.25">
      <c r="A81" s="23" t="str">
        <f>'Übersicht Mitarbeitende'!A85</f>
        <v xml:space="preserve"> </v>
      </c>
      <c r="B81" s="24" t="str">
        <f>IFERROR(VLOOKUP(A81,'Abr. Jan'!$A$9:$AI$45,33,FALSE),"-")</f>
        <v>-</v>
      </c>
      <c r="C81" s="25" t="str">
        <f>IFERROR(VLOOKUP(A81,'Abr. Jan'!$A$9:$AI$45,35,FALSE),"-")</f>
        <v>-</v>
      </c>
      <c r="D81" s="24" t="str">
        <f>IFERROR(VLOOKUP(A81,'Abr. Feb'!$A$9:$AG$45,31,FALSE),"-")</f>
        <v>-</v>
      </c>
      <c r="E81" s="26" t="str">
        <f>IFERROR(VLOOKUP(A81,'Abr. Feb'!$A$9:$AG$45,33,FALSE),"-")</f>
        <v>-</v>
      </c>
      <c r="F81" s="24" t="str">
        <f>IFERROR(VLOOKUP(A81,'Abr. Mär'!$A$9:$AI$45,33,FALSE),"-")</f>
        <v>-</v>
      </c>
      <c r="G81" s="26" t="str">
        <f>IFERROR(VLOOKUP(A81,'Abr. Mär'!$A$9:$AI$45,35,FALSE),"-")</f>
        <v>-</v>
      </c>
      <c r="H81" s="24" t="str">
        <f>IFERROR(VLOOKUP(A81,'Abr. Apr'!$A$9:$AH$45,32,FALSE),"-")</f>
        <v>-</v>
      </c>
      <c r="I81" s="26" t="str">
        <f>IFERROR(VLOOKUP(A81,'Abr. Apr'!$A$9:$AH$45,34,FALSE),"-")</f>
        <v>-</v>
      </c>
      <c r="J81" s="24" t="str">
        <f>IFERROR(VLOOKUP(A81,'Abr. Mai'!$A$9:$AI$45,33,FALSE),"-")</f>
        <v>-</v>
      </c>
      <c r="K81" s="26" t="str">
        <f>IFERROR(VLOOKUP(A81,'Abr. Mai'!$A$9:$AI$45,35,FALSE),"-")</f>
        <v>-</v>
      </c>
      <c r="L81" s="24" t="str">
        <f>IFERROR(VLOOKUP(A81,'Abr. Jun'!$A$9:$AH$45,32,FALSE),"-")</f>
        <v>-</v>
      </c>
      <c r="M81" s="26" t="str">
        <f>IFERROR(VLOOKUP(A81,'Abr. Jun'!$A$9:$AH$45,34,FALSE),"-")</f>
        <v>-</v>
      </c>
      <c r="N81" s="24" t="str">
        <f>IFERROR(VLOOKUP(A81,'Abr. Jul'!$A$9:$AI$45,33,FALSE),"-")</f>
        <v>-</v>
      </c>
      <c r="O81" s="26" t="str">
        <f>IFERROR(VLOOKUP(A81,'Abr. Jul'!$A$9:$AI$45,35,FALSE),"-")</f>
        <v>-</v>
      </c>
      <c r="P81" s="24" t="str">
        <f>IFERROR(VLOOKUP(A81,'Abr. Aug'!$A$9:$AI$45,33,FALSE),"-")</f>
        <v>-</v>
      </c>
      <c r="Q81" s="26" t="str">
        <f>IFERROR(VLOOKUP(A81,'Abr. Aug'!$A$9:$AI$45,35,FALSE),"-")</f>
        <v>-</v>
      </c>
      <c r="R81" s="24" t="str">
        <f>IFERROR(VLOOKUP(A81,'Abr. Sep'!$A$9:$AH$45,32,FALSE),"-")</f>
        <v>-</v>
      </c>
      <c r="S81" s="26" t="str">
        <f>IFERROR(VLOOKUP(A81,'Abr. Sep'!$A$9:$AH$45,34,FALSE),"-")</f>
        <v>-</v>
      </c>
      <c r="T81" s="24" t="str">
        <f>IFERROR(VLOOKUP(A81,'Abr. Okt'!$A$9:$AI$45,33,FALSE),"-")</f>
        <v>-</v>
      </c>
      <c r="U81" s="26" t="str">
        <f>IFERROR(VLOOKUP(A81,'Abr. Okt'!$A$9:$AI$45,35,FALSE),"-")</f>
        <v>-</v>
      </c>
      <c r="V81" s="24" t="str">
        <f>IFERROR(VLOOKUP(A81,'Abr. Nov'!$A$9:$AH$45,32,FALSE),"-")</f>
        <v>-</v>
      </c>
      <c r="W81" s="26" t="str">
        <f>IFERROR(VLOOKUP(A81,'Abr. Nov'!$A$9:$AH$45,34,FALSE),"-")</f>
        <v>-</v>
      </c>
      <c r="X81" s="24" t="str">
        <f>IFERROR(VLOOKUP(A81,'Abr. Dez'!$A$9:$AI$45,33,FALSE),"-")</f>
        <v>-</v>
      </c>
      <c r="Y81" s="26" t="str">
        <f>IFERROR(VLOOKUP(A81,'Abr. Dez'!$A$9:$AI$45,35,FALSE),"-")</f>
        <v>-</v>
      </c>
      <c r="Z81" s="27">
        <f t="shared" si="4"/>
        <v>0</v>
      </c>
      <c r="AA81" s="28">
        <f t="shared" si="5"/>
        <v>0</v>
      </c>
    </row>
    <row r="82" spans="1:27" x14ac:dyDescent="0.25">
      <c r="A82" s="23" t="str">
        <f>'Übersicht Mitarbeitende'!A86</f>
        <v xml:space="preserve"> </v>
      </c>
      <c r="B82" s="24" t="str">
        <f>IFERROR(VLOOKUP(A82,'Abr. Jan'!$A$9:$AI$45,33,FALSE),"-")</f>
        <v>-</v>
      </c>
      <c r="C82" s="25" t="str">
        <f>IFERROR(VLOOKUP(A82,'Abr. Jan'!$A$9:$AI$45,35,FALSE),"-")</f>
        <v>-</v>
      </c>
      <c r="D82" s="24" t="str">
        <f>IFERROR(VLOOKUP(A82,'Abr. Feb'!$A$9:$AG$45,31,FALSE),"-")</f>
        <v>-</v>
      </c>
      <c r="E82" s="26" t="str">
        <f>IFERROR(VLOOKUP(A82,'Abr. Feb'!$A$9:$AG$45,33,FALSE),"-")</f>
        <v>-</v>
      </c>
      <c r="F82" s="24" t="str">
        <f>IFERROR(VLOOKUP(A82,'Abr. Mär'!$A$9:$AI$45,33,FALSE),"-")</f>
        <v>-</v>
      </c>
      <c r="G82" s="26" t="str">
        <f>IFERROR(VLOOKUP(A82,'Abr. Mär'!$A$9:$AI$45,35,FALSE),"-")</f>
        <v>-</v>
      </c>
      <c r="H82" s="24" t="str">
        <f>IFERROR(VLOOKUP(A82,'Abr. Apr'!$A$9:$AH$45,32,FALSE),"-")</f>
        <v>-</v>
      </c>
      <c r="I82" s="26" t="str">
        <f>IFERROR(VLOOKUP(A82,'Abr. Apr'!$A$9:$AH$45,34,FALSE),"-")</f>
        <v>-</v>
      </c>
      <c r="J82" s="24" t="str">
        <f>IFERROR(VLOOKUP(A82,'Abr. Mai'!$A$9:$AI$45,33,FALSE),"-")</f>
        <v>-</v>
      </c>
      <c r="K82" s="26" t="str">
        <f>IFERROR(VLOOKUP(A82,'Abr. Mai'!$A$9:$AI$45,35,FALSE),"-")</f>
        <v>-</v>
      </c>
      <c r="L82" s="24" t="str">
        <f>IFERROR(VLOOKUP(A82,'Abr. Jun'!$A$9:$AH$45,32,FALSE),"-")</f>
        <v>-</v>
      </c>
      <c r="M82" s="26" t="str">
        <f>IFERROR(VLOOKUP(A82,'Abr. Jun'!$A$9:$AH$45,34,FALSE),"-")</f>
        <v>-</v>
      </c>
      <c r="N82" s="24" t="str">
        <f>IFERROR(VLOOKUP(A82,'Abr. Jul'!$A$9:$AI$45,33,FALSE),"-")</f>
        <v>-</v>
      </c>
      <c r="O82" s="26" t="str">
        <f>IFERROR(VLOOKUP(A82,'Abr. Jul'!$A$9:$AI$45,35,FALSE),"-")</f>
        <v>-</v>
      </c>
      <c r="P82" s="24" t="str">
        <f>IFERROR(VLOOKUP(A82,'Abr. Aug'!$A$9:$AI$45,33,FALSE),"-")</f>
        <v>-</v>
      </c>
      <c r="Q82" s="26" t="str">
        <f>IFERROR(VLOOKUP(A82,'Abr. Aug'!$A$9:$AI$45,35,FALSE),"-")</f>
        <v>-</v>
      </c>
      <c r="R82" s="24" t="str">
        <f>IFERROR(VLOOKUP(A82,'Abr. Sep'!$A$9:$AH$45,32,FALSE),"-")</f>
        <v>-</v>
      </c>
      <c r="S82" s="26" t="str">
        <f>IFERROR(VLOOKUP(A82,'Abr. Sep'!$A$9:$AH$45,34,FALSE),"-")</f>
        <v>-</v>
      </c>
      <c r="T82" s="24" t="str">
        <f>IFERROR(VLOOKUP(A82,'Abr. Okt'!$A$9:$AI$45,33,FALSE),"-")</f>
        <v>-</v>
      </c>
      <c r="U82" s="26" t="str">
        <f>IFERROR(VLOOKUP(A82,'Abr. Okt'!$A$9:$AI$45,35,FALSE),"-")</f>
        <v>-</v>
      </c>
      <c r="V82" s="24" t="str">
        <f>IFERROR(VLOOKUP(A82,'Abr. Nov'!$A$9:$AH$45,32,FALSE),"-")</f>
        <v>-</v>
      </c>
      <c r="W82" s="26" t="str">
        <f>IFERROR(VLOOKUP(A82,'Abr. Nov'!$A$9:$AH$45,34,FALSE),"-")</f>
        <v>-</v>
      </c>
      <c r="X82" s="24" t="str">
        <f>IFERROR(VLOOKUP(A82,'Abr. Dez'!$A$9:$AI$45,33,FALSE),"-")</f>
        <v>-</v>
      </c>
      <c r="Y82" s="26" t="str">
        <f>IFERROR(VLOOKUP(A82,'Abr. Dez'!$A$9:$AI$45,35,FALSE),"-")</f>
        <v>-</v>
      </c>
      <c r="Z82" s="27">
        <f t="shared" si="4"/>
        <v>0</v>
      </c>
      <c r="AA82" s="28">
        <f t="shared" si="5"/>
        <v>0</v>
      </c>
    </row>
    <row r="83" spans="1:27" x14ac:dyDescent="0.25">
      <c r="A83" s="23" t="str">
        <f>'Übersicht Mitarbeitende'!A87</f>
        <v xml:space="preserve"> </v>
      </c>
      <c r="B83" s="24" t="str">
        <f>IFERROR(VLOOKUP(A83,'Abr. Jan'!$A$9:$AI$45,33,FALSE),"-")</f>
        <v>-</v>
      </c>
      <c r="C83" s="25" t="str">
        <f>IFERROR(VLOOKUP(A83,'Abr. Jan'!$A$9:$AI$45,35,FALSE),"-")</f>
        <v>-</v>
      </c>
      <c r="D83" s="24" t="str">
        <f>IFERROR(VLOOKUP(A83,'Abr. Feb'!$A$9:$AG$45,31,FALSE),"-")</f>
        <v>-</v>
      </c>
      <c r="E83" s="26" t="str">
        <f>IFERROR(VLOOKUP(A83,'Abr. Feb'!$A$9:$AG$45,33,FALSE),"-")</f>
        <v>-</v>
      </c>
      <c r="F83" s="24" t="str">
        <f>IFERROR(VLOOKUP(A83,'Abr. Mär'!$A$9:$AI$45,33,FALSE),"-")</f>
        <v>-</v>
      </c>
      <c r="G83" s="26" t="str">
        <f>IFERROR(VLOOKUP(A83,'Abr. Mär'!$A$9:$AI$45,35,FALSE),"-")</f>
        <v>-</v>
      </c>
      <c r="H83" s="24" t="str">
        <f>IFERROR(VLOOKUP(A83,'Abr. Apr'!$A$9:$AH$45,32,FALSE),"-")</f>
        <v>-</v>
      </c>
      <c r="I83" s="26" t="str">
        <f>IFERROR(VLOOKUP(A83,'Abr. Apr'!$A$9:$AH$45,34,FALSE),"-")</f>
        <v>-</v>
      </c>
      <c r="J83" s="24" t="str">
        <f>IFERROR(VLOOKUP(A83,'Abr. Mai'!$A$9:$AI$45,33,FALSE),"-")</f>
        <v>-</v>
      </c>
      <c r="K83" s="26" t="str">
        <f>IFERROR(VLOOKUP(A83,'Abr. Mai'!$A$9:$AI$45,35,FALSE),"-")</f>
        <v>-</v>
      </c>
      <c r="L83" s="24" t="str">
        <f>IFERROR(VLOOKUP(A83,'Abr. Jun'!$A$9:$AH$45,32,FALSE),"-")</f>
        <v>-</v>
      </c>
      <c r="M83" s="26" t="str">
        <f>IFERROR(VLOOKUP(A83,'Abr. Jun'!$A$9:$AH$45,34,FALSE),"-")</f>
        <v>-</v>
      </c>
      <c r="N83" s="24" t="str">
        <f>IFERROR(VLOOKUP(A83,'Abr. Jul'!$A$9:$AI$45,33,FALSE),"-")</f>
        <v>-</v>
      </c>
      <c r="O83" s="26" t="str">
        <f>IFERROR(VLOOKUP(A83,'Abr. Jul'!$A$9:$AI$45,35,FALSE),"-")</f>
        <v>-</v>
      </c>
      <c r="P83" s="24" t="str">
        <f>IFERROR(VLOOKUP(A83,'Abr. Aug'!$A$9:$AI$45,33,FALSE),"-")</f>
        <v>-</v>
      </c>
      <c r="Q83" s="26" t="str">
        <f>IFERROR(VLOOKUP(A83,'Abr. Aug'!$A$9:$AI$45,35,FALSE),"-")</f>
        <v>-</v>
      </c>
      <c r="R83" s="24" t="str">
        <f>IFERROR(VLOOKUP(A83,'Abr. Sep'!$A$9:$AH$45,32,FALSE),"-")</f>
        <v>-</v>
      </c>
      <c r="S83" s="26" t="str">
        <f>IFERROR(VLOOKUP(A83,'Abr. Sep'!$A$9:$AH$45,34,FALSE),"-")</f>
        <v>-</v>
      </c>
      <c r="T83" s="24" t="str">
        <f>IFERROR(VLOOKUP(A83,'Abr. Okt'!$A$9:$AI$45,33,FALSE),"-")</f>
        <v>-</v>
      </c>
      <c r="U83" s="26" t="str">
        <f>IFERROR(VLOOKUP(A83,'Abr. Okt'!$A$9:$AI$45,35,FALSE),"-")</f>
        <v>-</v>
      </c>
      <c r="V83" s="24" t="str">
        <f>IFERROR(VLOOKUP(A83,'Abr. Nov'!$A$9:$AH$45,32,FALSE),"-")</f>
        <v>-</v>
      </c>
      <c r="W83" s="26" t="str">
        <f>IFERROR(VLOOKUP(A83,'Abr. Nov'!$A$9:$AH$45,34,FALSE),"-")</f>
        <v>-</v>
      </c>
      <c r="X83" s="24" t="str">
        <f>IFERROR(VLOOKUP(A83,'Abr. Dez'!$A$9:$AI$45,33,FALSE),"-")</f>
        <v>-</v>
      </c>
      <c r="Y83" s="26" t="str">
        <f>IFERROR(VLOOKUP(A83,'Abr. Dez'!$A$9:$AI$45,35,FALSE),"-")</f>
        <v>-</v>
      </c>
      <c r="Z83" s="27">
        <f t="shared" si="4"/>
        <v>0</v>
      </c>
      <c r="AA83" s="28">
        <f t="shared" si="5"/>
        <v>0</v>
      </c>
    </row>
    <row r="84" spans="1:27" x14ac:dyDescent="0.25">
      <c r="A84" s="23" t="str">
        <f>'Übersicht Mitarbeitende'!A88</f>
        <v xml:space="preserve"> </v>
      </c>
      <c r="B84" s="24" t="str">
        <f>IFERROR(VLOOKUP(A84,'Abr. Jan'!$A$9:$AI$45,33,FALSE),"-")</f>
        <v>-</v>
      </c>
      <c r="C84" s="25" t="str">
        <f>IFERROR(VLOOKUP(A84,'Abr. Jan'!$A$9:$AI$45,35,FALSE),"-")</f>
        <v>-</v>
      </c>
      <c r="D84" s="24" t="str">
        <f>IFERROR(VLOOKUP(A84,'Abr. Feb'!$A$9:$AG$45,31,FALSE),"-")</f>
        <v>-</v>
      </c>
      <c r="E84" s="26" t="str">
        <f>IFERROR(VLOOKUP(A84,'Abr. Feb'!$A$9:$AG$45,33,FALSE),"-")</f>
        <v>-</v>
      </c>
      <c r="F84" s="24" t="str">
        <f>IFERROR(VLOOKUP(A84,'Abr. Mär'!$A$9:$AI$45,33,FALSE),"-")</f>
        <v>-</v>
      </c>
      <c r="G84" s="26" t="str">
        <f>IFERROR(VLOOKUP(A84,'Abr. Mär'!$A$9:$AI$45,35,FALSE),"-")</f>
        <v>-</v>
      </c>
      <c r="H84" s="24" t="str">
        <f>IFERROR(VLOOKUP(A84,'Abr. Apr'!$A$9:$AH$45,32,FALSE),"-")</f>
        <v>-</v>
      </c>
      <c r="I84" s="26" t="str">
        <f>IFERROR(VLOOKUP(A84,'Abr. Apr'!$A$9:$AH$45,34,FALSE),"-")</f>
        <v>-</v>
      </c>
      <c r="J84" s="24" t="str">
        <f>IFERROR(VLOOKUP(A84,'Abr. Mai'!$A$9:$AI$45,33,FALSE),"-")</f>
        <v>-</v>
      </c>
      <c r="K84" s="26" t="str">
        <f>IFERROR(VLOOKUP(A84,'Abr. Mai'!$A$9:$AI$45,35,FALSE),"-")</f>
        <v>-</v>
      </c>
      <c r="L84" s="24" t="str">
        <f>IFERROR(VLOOKUP(A84,'Abr. Jun'!$A$9:$AH$45,32,FALSE),"-")</f>
        <v>-</v>
      </c>
      <c r="M84" s="26" t="str">
        <f>IFERROR(VLOOKUP(A84,'Abr. Jun'!$A$9:$AH$45,34,FALSE),"-")</f>
        <v>-</v>
      </c>
      <c r="N84" s="24" t="str">
        <f>IFERROR(VLOOKUP(A84,'Abr. Jul'!$A$9:$AI$45,33,FALSE),"-")</f>
        <v>-</v>
      </c>
      <c r="O84" s="26" t="str">
        <f>IFERROR(VLOOKUP(A84,'Abr. Jul'!$A$9:$AI$45,35,FALSE),"-")</f>
        <v>-</v>
      </c>
      <c r="P84" s="24" t="str">
        <f>IFERROR(VLOOKUP(A84,'Abr. Aug'!$A$9:$AI$45,33,FALSE),"-")</f>
        <v>-</v>
      </c>
      <c r="Q84" s="26" t="str">
        <f>IFERROR(VLOOKUP(A84,'Abr. Aug'!$A$9:$AI$45,35,FALSE),"-")</f>
        <v>-</v>
      </c>
      <c r="R84" s="24" t="str">
        <f>IFERROR(VLOOKUP(A84,'Abr. Sep'!$A$9:$AH$45,32,FALSE),"-")</f>
        <v>-</v>
      </c>
      <c r="S84" s="26" t="str">
        <f>IFERROR(VLOOKUP(A84,'Abr. Sep'!$A$9:$AH$45,34,FALSE),"-")</f>
        <v>-</v>
      </c>
      <c r="T84" s="24" t="str">
        <f>IFERROR(VLOOKUP(A84,'Abr. Okt'!$A$9:$AI$45,33,FALSE),"-")</f>
        <v>-</v>
      </c>
      <c r="U84" s="26" t="str">
        <f>IFERROR(VLOOKUP(A84,'Abr. Okt'!$A$9:$AI$45,35,FALSE),"-")</f>
        <v>-</v>
      </c>
      <c r="V84" s="24" t="str">
        <f>IFERROR(VLOOKUP(A84,'Abr. Nov'!$A$9:$AH$45,32,FALSE),"-")</f>
        <v>-</v>
      </c>
      <c r="W84" s="26" t="str">
        <f>IFERROR(VLOOKUP(A84,'Abr. Nov'!$A$9:$AH$45,34,FALSE),"-")</f>
        <v>-</v>
      </c>
      <c r="X84" s="24" t="str">
        <f>IFERROR(VLOOKUP(A84,'Abr. Dez'!$A$9:$AI$45,33,FALSE),"-")</f>
        <v>-</v>
      </c>
      <c r="Y84" s="26" t="str">
        <f>IFERROR(VLOOKUP(A84,'Abr. Dez'!$A$9:$AI$45,35,FALSE),"-")</f>
        <v>-</v>
      </c>
      <c r="Z84" s="27">
        <f t="shared" si="4"/>
        <v>0</v>
      </c>
      <c r="AA84" s="28">
        <f t="shared" si="5"/>
        <v>0</v>
      </c>
    </row>
    <row r="85" spans="1:27" x14ac:dyDescent="0.25">
      <c r="A85" s="23" t="str">
        <f>'Übersicht Mitarbeitende'!A89</f>
        <v xml:space="preserve"> </v>
      </c>
      <c r="B85" s="24" t="str">
        <f>IFERROR(VLOOKUP(A85,'Abr. Jan'!$A$9:$AI$45,33,FALSE),"-")</f>
        <v>-</v>
      </c>
      <c r="C85" s="25" t="str">
        <f>IFERROR(VLOOKUP(A85,'Abr. Jan'!$A$9:$AI$45,35,FALSE),"-")</f>
        <v>-</v>
      </c>
      <c r="D85" s="24" t="str">
        <f>IFERROR(VLOOKUP(A85,'Abr. Feb'!$A$9:$AG$45,31,FALSE),"-")</f>
        <v>-</v>
      </c>
      <c r="E85" s="26" t="str">
        <f>IFERROR(VLOOKUP(A85,'Abr. Feb'!$A$9:$AG$45,33,FALSE),"-")</f>
        <v>-</v>
      </c>
      <c r="F85" s="24" t="str">
        <f>IFERROR(VLOOKUP(A85,'Abr. Mär'!$A$9:$AI$45,33,FALSE),"-")</f>
        <v>-</v>
      </c>
      <c r="G85" s="26" t="str">
        <f>IFERROR(VLOOKUP(A85,'Abr. Mär'!$A$9:$AI$45,35,FALSE),"-")</f>
        <v>-</v>
      </c>
      <c r="H85" s="24" t="str">
        <f>IFERROR(VLOOKUP(A85,'Abr. Apr'!$A$9:$AH$45,32,FALSE),"-")</f>
        <v>-</v>
      </c>
      <c r="I85" s="26" t="str">
        <f>IFERROR(VLOOKUP(A85,'Abr. Apr'!$A$9:$AH$45,34,FALSE),"-")</f>
        <v>-</v>
      </c>
      <c r="J85" s="24" t="str">
        <f>IFERROR(VLOOKUP(A85,'Abr. Mai'!$A$9:$AI$45,33,FALSE),"-")</f>
        <v>-</v>
      </c>
      <c r="K85" s="26" t="str">
        <f>IFERROR(VLOOKUP(A85,'Abr. Mai'!$A$9:$AI$45,35,FALSE),"-")</f>
        <v>-</v>
      </c>
      <c r="L85" s="24" t="str">
        <f>IFERROR(VLOOKUP(A85,'Abr. Jun'!$A$9:$AH$45,32,FALSE),"-")</f>
        <v>-</v>
      </c>
      <c r="M85" s="26" t="str">
        <f>IFERROR(VLOOKUP(A85,'Abr. Jun'!$A$9:$AH$45,34,FALSE),"-")</f>
        <v>-</v>
      </c>
      <c r="N85" s="24" t="str">
        <f>IFERROR(VLOOKUP(A85,'Abr. Jul'!$A$9:$AI$45,33,FALSE),"-")</f>
        <v>-</v>
      </c>
      <c r="O85" s="26" t="str">
        <f>IFERROR(VLOOKUP(A85,'Abr. Jul'!$A$9:$AI$45,35,FALSE),"-")</f>
        <v>-</v>
      </c>
      <c r="P85" s="24" t="str">
        <f>IFERROR(VLOOKUP(A85,'Abr. Aug'!$A$9:$AI$45,33,FALSE),"-")</f>
        <v>-</v>
      </c>
      <c r="Q85" s="26" t="str">
        <f>IFERROR(VLOOKUP(A85,'Abr. Aug'!$A$9:$AI$45,35,FALSE),"-")</f>
        <v>-</v>
      </c>
      <c r="R85" s="24" t="str">
        <f>IFERROR(VLOOKUP(A85,'Abr. Sep'!$A$9:$AH$45,32,FALSE),"-")</f>
        <v>-</v>
      </c>
      <c r="S85" s="26" t="str">
        <f>IFERROR(VLOOKUP(A85,'Abr. Sep'!$A$9:$AH$45,34,FALSE),"-")</f>
        <v>-</v>
      </c>
      <c r="T85" s="24" t="str">
        <f>IFERROR(VLOOKUP(A85,'Abr. Okt'!$A$9:$AI$45,33,FALSE),"-")</f>
        <v>-</v>
      </c>
      <c r="U85" s="26" t="str">
        <f>IFERROR(VLOOKUP(A85,'Abr. Okt'!$A$9:$AI$45,35,FALSE),"-")</f>
        <v>-</v>
      </c>
      <c r="V85" s="24" t="str">
        <f>IFERROR(VLOOKUP(A85,'Abr. Nov'!$A$9:$AH$45,32,FALSE),"-")</f>
        <v>-</v>
      </c>
      <c r="W85" s="26" t="str">
        <f>IFERROR(VLOOKUP(A85,'Abr. Nov'!$A$9:$AH$45,34,FALSE),"-")</f>
        <v>-</v>
      </c>
      <c r="X85" s="24" t="str">
        <f>IFERROR(VLOOKUP(A85,'Abr. Dez'!$A$9:$AI$45,33,FALSE),"-")</f>
        <v>-</v>
      </c>
      <c r="Y85" s="26" t="str">
        <f>IFERROR(VLOOKUP(A85,'Abr. Dez'!$A$9:$AI$45,35,FALSE),"-")</f>
        <v>-</v>
      </c>
      <c r="Z85" s="27">
        <f t="shared" si="4"/>
        <v>0</v>
      </c>
      <c r="AA85" s="28">
        <f t="shared" si="5"/>
        <v>0</v>
      </c>
    </row>
    <row r="86" spans="1:27" x14ac:dyDescent="0.25">
      <c r="A86" s="23" t="str">
        <f>'Übersicht Mitarbeitende'!A90</f>
        <v xml:space="preserve"> </v>
      </c>
      <c r="B86" s="24" t="str">
        <f>IFERROR(VLOOKUP(A86,'Abr. Jan'!$A$9:$AI$45,33,FALSE),"-")</f>
        <v>-</v>
      </c>
      <c r="C86" s="25" t="str">
        <f>IFERROR(VLOOKUP(A86,'Abr. Jan'!$A$9:$AI$45,35,FALSE),"-")</f>
        <v>-</v>
      </c>
      <c r="D86" s="24" t="str">
        <f>IFERROR(VLOOKUP(A86,'Abr. Feb'!$A$9:$AG$45,31,FALSE),"-")</f>
        <v>-</v>
      </c>
      <c r="E86" s="26" t="str">
        <f>IFERROR(VLOOKUP(A86,'Abr. Feb'!$A$9:$AG$45,33,FALSE),"-")</f>
        <v>-</v>
      </c>
      <c r="F86" s="24" t="str">
        <f>IFERROR(VLOOKUP(A86,'Abr. Mär'!$A$9:$AI$45,33,FALSE),"-")</f>
        <v>-</v>
      </c>
      <c r="G86" s="26" t="str">
        <f>IFERROR(VLOOKUP(A86,'Abr. Mär'!$A$9:$AI$45,35,FALSE),"-")</f>
        <v>-</v>
      </c>
      <c r="H86" s="24" t="str">
        <f>IFERROR(VLOOKUP(A86,'Abr. Apr'!$A$9:$AH$45,32,FALSE),"-")</f>
        <v>-</v>
      </c>
      <c r="I86" s="26" t="str">
        <f>IFERROR(VLOOKUP(A86,'Abr. Apr'!$A$9:$AH$45,34,FALSE),"-")</f>
        <v>-</v>
      </c>
      <c r="J86" s="24" t="str">
        <f>IFERROR(VLOOKUP(A86,'Abr. Mai'!$A$9:$AI$45,33,FALSE),"-")</f>
        <v>-</v>
      </c>
      <c r="K86" s="26" t="str">
        <f>IFERROR(VLOOKUP(A86,'Abr. Mai'!$A$9:$AI$45,35,FALSE),"-")</f>
        <v>-</v>
      </c>
      <c r="L86" s="24" t="str">
        <f>IFERROR(VLOOKUP(A86,'Abr. Jun'!$A$9:$AH$45,32,FALSE),"-")</f>
        <v>-</v>
      </c>
      <c r="M86" s="26" t="str">
        <f>IFERROR(VLOOKUP(A86,'Abr. Jun'!$A$9:$AH$45,34,FALSE),"-")</f>
        <v>-</v>
      </c>
      <c r="N86" s="24" t="str">
        <f>IFERROR(VLOOKUP(A86,'Abr. Jul'!$A$9:$AI$45,33,FALSE),"-")</f>
        <v>-</v>
      </c>
      <c r="O86" s="26" t="str">
        <f>IFERROR(VLOOKUP(A86,'Abr. Jul'!$A$9:$AI$45,35,FALSE),"-")</f>
        <v>-</v>
      </c>
      <c r="P86" s="24" t="str">
        <f>IFERROR(VLOOKUP(A86,'Abr. Aug'!$A$9:$AI$45,33,FALSE),"-")</f>
        <v>-</v>
      </c>
      <c r="Q86" s="26" t="str">
        <f>IFERROR(VLOOKUP(A86,'Abr. Aug'!$A$9:$AI$45,35,FALSE),"-")</f>
        <v>-</v>
      </c>
      <c r="R86" s="24" t="str">
        <f>IFERROR(VLOOKUP(A86,'Abr. Sep'!$A$9:$AH$45,32,FALSE),"-")</f>
        <v>-</v>
      </c>
      <c r="S86" s="26" t="str">
        <f>IFERROR(VLOOKUP(A86,'Abr. Sep'!$A$9:$AH$45,34,FALSE),"-")</f>
        <v>-</v>
      </c>
      <c r="T86" s="24" t="str">
        <f>IFERROR(VLOOKUP(A86,'Abr. Okt'!$A$9:$AI$45,33,FALSE),"-")</f>
        <v>-</v>
      </c>
      <c r="U86" s="26" t="str">
        <f>IFERROR(VLOOKUP(A86,'Abr. Okt'!$A$9:$AI$45,35,FALSE),"-")</f>
        <v>-</v>
      </c>
      <c r="V86" s="24" t="str">
        <f>IFERROR(VLOOKUP(A86,'Abr. Nov'!$A$9:$AH$45,32,FALSE),"-")</f>
        <v>-</v>
      </c>
      <c r="W86" s="26" t="str">
        <f>IFERROR(VLOOKUP(A86,'Abr. Nov'!$A$9:$AH$45,34,FALSE),"-")</f>
        <v>-</v>
      </c>
      <c r="X86" s="24" t="str">
        <f>IFERROR(VLOOKUP(A86,'Abr. Dez'!$A$9:$AI$45,33,FALSE),"-")</f>
        <v>-</v>
      </c>
      <c r="Y86" s="26" t="str">
        <f>IFERROR(VLOOKUP(A86,'Abr. Dez'!$A$9:$AI$45,35,FALSE),"-")</f>
        <v>-</v>
      </c>
      <c r="Z86" s="27">
        <f t="shared" si="4"/>
        <v>0</v>
      </c>
      <c r="AA86" s="28">
        <f t="shared" si="5"/>
        <v>0</v>
      </c>
    </row>
    <row r="87" spans="1:27" x14ac:dyDescent="0.25">
      <c r="A87" s="23" t="str">
        <f>'Übersicht Mitarbeitende'!A91</f>
        <v xml:space="preserve"> </v>
      </c>
      <c r="B87" s="24" t="str">
        <f>IFERROR(VLOOKUP(A87,'Abr. Jan'!$A$9:$AI$45,33,FALSE),"-")</f>
        <v>-</v>
      </c>
      <c r="C87" s="25" t="str">
        <f>IFERROR(VLOOKUP(A87,'Abr. Jan'!$A$9:$AI$45,35,FALSE),"-")</f>
        <v>-</v>
      </c>
      <c r="D87" s="24" t="str">
        <f>IFERROR(VLOOKUP(A87,'Abr. Feb'!$A$9:$AG$45,31,FALSE),"-")</f>
        <v>-</v>
      </c>
      <c r="E87" s="26" t="str">
        <f>IFERROR(VLOOKUP(A87,'Abr. Feb'!$A$9:$AG$45,33,FALSE),"-")</f>
        <v>-</v>
      </c>
      <c r="F87" s="24" t="str">
        <f>IFERROR(VLOOKUP(A87,'Abr. Mär'!$A$9:$AI$45,33,FALSE),"-")</f>
        <v>-</v>
      </c>
      <c r="G87" s="26" t="str">
        <f>IFERROR(VLOOKUP(A87,'Abr. Mär'!$A$9:$AI$45,35,FALSE),"-")</f>
        <v>-</v>
      </c>
      <c r="H87" s="24" t="str">
        <f>IFERROR(VLOOKUP(A87,'Abr. Apr'!$A$9:$AH$45,32,FALSE),"-")</f>
        <v>-</v>
      </c>
      <c r="I87" s="26" t="str">
        <f>IFERROR(VLOOKUP(A87,'Abr. Apr'!$A$9:$AH$45,34,FALSE),"-")</f>
        <v>-</v>
      </c>
      <c r="J87" s="24" t="str">
        <f>IFERROR(VLOOKUP(A87,'Abr. Mai'!$A$9:$AI$45,33,FALSE),"-")</f>
        <v>-</v>
      </c>
      <c r="K87" s="26" t="str">
        <f>IFERROR(VLOOKUP(A87,'Abr. Mai'!$A$9:$AI$45,35,FALSE),"-")</f>
        <v>-</v>
      </c>
      <c r="L87" s="24" t="str">
        <f>IFERROR(VLOOKUP(A87,'Abr. Jun'!$A$9:$AH$45,32,FALSE),"-")</f>
        <v>-</v>
      </c>
      <c r="M87" s="26" t="str">
        <f>IFERROR(VLOOKUP(A87,'Abr. Jun'!$A$9:$AH$45,34,FALSE),"-")</f>
        <v>-</v>
      </c>
      <c r="N87" s="24" t="str">
        <f>IFERROR(VLOOKUP(A87,'Abr. Jul'!$A$9:$AI$45,33,FALSE),"-")</f>
        <v>-</v>
      </c>
      <c r="O87" s="26" t="str">
        <f>IFERROR(VLOOKUP(A87,'Abr. Jul'!$A$9:$AI$45,35,FALSE),"-")</f>
        <v>-</v>
      </c>
      <c r="P87" s="24" t="str">
        <f>IFERROR(VLOOKUP(A87,'Abr. Aug'!$A$9:$AI$45,33,FALSE),"-")</f>
        <v>-</v>
      </c>
      <c r="Q87" s="26" t="str">
        <f>IFERROR(VLOOKUP(A87,'Abr. Aug'!$A$9:$AI$45,35,FALSE),"-")</f>
        <v>-</v>
      </c>
      <c r="R87" s="24" t="str">
        <f>IFERROR(VLOOKUP(A87,'Abr. Sep'!$A$9:$AH$45,32,FALSE),"-")</f>
        <v>-</v>
      </c>
      <c r="S87" s="26" t="str">
        <f>IFERROR(VLOOKUP(A87,'Abr. Sep'!$A$9:$AH$45,34,FALSE),"-")</f>
        <v>-</v>
      </c>
      <c r="T87" s="24" t="str">
        <f>IFERROR(VLOOKUP(A87,'Abr. Okt'!$A$9:$AI$45,33,FALSE),"-")</f>
        <v>-</v>
      </c>
      <c r="U87" s="26" t="str">
        <f>IFERROR(VLOOKUP(A87,'Abr. Okt'!$A$9:$AI$45,35,FALSE),"-")</f>
        <v>-</v>
      </c>
      <c r="V87" s="24" t="str">
        <f>IFERROR(VLOOKUP(A87,'Abr. Nov'!$A$9:$AH$45,32,FALSE),"-")</f>
        <v>-</v>
      </c>
      <c r="W87" s="26" t="str">
        <f>IFERROR(VLOOKUP(A87,'Abr. Nov'!$A$9:$AH$45,34,FALSE),"-")</f>
        <v>-</v>
      </c>
      <c r="X87" s="24" t="str">
        <f>IFERROR(VLOOKUP(A87,'Abr. Dez'!$A$9:$AI$45,33,FALSE),"-")</f>
        <v>-</v>
      </c>
      <c r="Y87" s="26" t="str">
        <f>IFERROR(VLOOKUP(A87,'Abr. Dez'!$A$9:$AI$45,35,FALSE),"-")</f>
        <v>-</v>
      </c>
      <c r="Z87" s="27">
        <f t="shared" si="4"/>
        <v>0</v>
      </c>
      <c r="AA87" s="28">
        <f t="shared" si="5"/>
        <v>0</v>
      </c>
    </row>
    <row r="88" spans="1:27" x14ac:dyDescent="0.25">
      <c r="A88" s="23" t="str">
        <f>'Übersicht Mitarbeitende'!A92</f>
        <v xml:space="preserve"> </v>
      </c>
      <c r="B88" s="24" t="str">
        <f>IFERROR(VLOOKUP(A88,'Abr. Jan'!$A$9:$AI$45,33,FALSE),"-")</f>
        <v>-</v>
      </c>
      <c r="C88" s="25" t="str">
        <f>IFERROR(VLOOKUP(A88,'Abr. Jan'!$A$9:$AI$45,35,FALSE),"-")</f>
        <v>-</v>
      </c>
      <c r="D88" s="24" t="str">
        <f>IFERROR(VLOOKUP(A88,'Abr. Feb'!$A$9:$AG$45,31,FALSE),"-")</f>
        <v>-</v>
      </c>
      <c r="E88" s="26" t="str">
        <f>IFERROR(VLOOKUP(A88,'Abr. Feb'!$A$9:$AG$45,33,FALSE),"-")</f>
        <v>-</v>
      </c>
      <c r="F88" s="24" t="str">
        <f>IFERROR(VLOOKUP(A88,'Abr. Mär'!$A$9:$AI$45,33,FALSE),"-")</f>
        <v>-</v>
      </c>
      <c r="G88" s="26" t="str">
        <f>IFERROR(VLOOKUP(A88,'Abr. Mär'!$A$9:$AI$45,35,FALSE),"-")</f>
        <v>-</v>
      </c>
      <c r="H88" s="24" t="str">
        <f>IFERROR(VLOOKUP(A88,'Abr. Apr'!$A$9:$AH$45,32,FALSE),"-")</f>
        <v>-</v>
      </c>
      <c r="I88" s="26" t="str">
        <f>IFERROR(VLOOKUP(A88,'Abr. Apr'!$A$9:$AH$45,34,FALSE),"-")</f>
        <v>-</v>
      </c>
      <c r="J88" s="24" t="str">
        <f>IFERROR(VLOOKUP(A88,'Abr. Mai'!$A$9:$AI$45,33,FALSE),"-")</f>
        <v>-</v>
      </c>
      <c r="K88" s="26" t="str">
        <f>IFERROR(VLOOKUP(A88,'Abr. Mai'!$A$9:$AI$45,35,FALSE),"-")</f>
        <v>-</v>
      </c>
      <c r="L88" s="24" t="str">
        <f>IFERROR(VLOOKUP(A88,'Abr. Jun'!$A$9:$AH$45,32,FALSE),"-")</f>
        <v>-</v>
      </c>
      <c r="M88" s="26" t="str">
        <f>IFERROR(VLOOKUP(A88,'Abr. Jun'!$A$9:$AH$45,34,FALSE),"-")</f>
        <v>-</v>
      </c>
      <c r="N88" s="24" t="str">
        <f>IFERROR(VLOOKUP(A88,'Abr. Jul'!$A$9:$AI$45,33,FALSE),"-")</f>
        <v>-</v>
      </c>
      <c r="O88" s="26" t="str">
        <f>IFERROR(VLOOKUP(A88,'Abr. Jul'!$A$9:$AI$45,35,FALSE),"-")</f>
        <v>-</v>
      </c>
      <c r="P88" s="24" t="str">
        <f>IFERROR(VLOOKUP(A88,'Abr. Aug'!$A$9:$AI$45,33,FALSE),"-")</f>
        <v>-</v>
      </c>
      <c r="Q88" s="26" t="str">
        <f>IFERROR(VLOOKUP(A88,'Abr. Aug'!$A$9:$AI$45,35,FALSE),"-")</f>
        <v>-</v>
      </c>
      <c r="R88" s="24" t="str">
        <f>IFERROR(VLOOKUP(A88,'Abr. Sep'!$A$9:$AH$45,32,FALSE),"-")</f>
        <v>-</v>
      </c>
      <c r="S88" s="26" t="str">
        <f>IFERROR(VLOOKUP(A88,'Abr. Sep'!$A$9:$AH$45,34,FALSE),"-")</f>
        <v>-</v>
      </c>
      <c r="T88" s="24" t="str">
        <f>IFERROR(VLOOKUP(A88,'Abr. Okt'!$A$9:$AI$45,33,FALSE),"-")</f>
        <v>-</v>
      </c>
      <c r="U88" s="26" t="str">
        <f>IFERROR(VLOOKUP(A88,'Abr. Okt'!$A$9:$AI$45,35,FALSE),"-")</f>
        <v>-</v>
      </c>
      <c r="V88" s="24" t="str">
        <f>IFERROR(VLOOKUP(A88,'Abr. Nov'!$A$9:$AH$45,32,FALSE),"-")</f>
        <v>-</v>
      </c>
      <c r="W88" s="26" t="str">
        <f>IFERROR(VLOOKUP(A88,'Abr. Nov'!$A$9:$AH$45,34,FALSE),"-")</f>
        <v>-</v>
      </c>
      <c r="X88" s="24" t="str">
        <f>IFERROR(VLOOKUP(A88,'Abr. Dez'!$A$9:$AI$45,33,FALSE),"-")</f>
        <v>-</v>
      </c>
      <c r="Y88" s="26" t="str">
        <f>IFERROR(VLOOKUP(A88,'Abr. Dez'!$A$9:$AI$45,35,FALSE),"-")</f>
        <v>-</v>
      </c>
      <c r="Z88" s="27">
        <f t="shared" si="4"/>
        <v>0</v>
      </c>
      <c r="AA88" s="28">
        <f t="shared" si="5"/>
        <v>0</v>
      </c>
    </row>
    <row r="89" spans="1:27" x14ac:dyDescent="0.25">
      <c r="A89" s="23" t="str">
        <f>'Übersicht Mitarbeitende'!A93</f>
        <v xml:space="preserve"> </v>
      </c>
      <c r="B89" s="24" t="str">
        <f>IFERROR(VLOOKUP(A89,'Abr. Jan'!$A$9:$AI$45,33,FALSE),"-")</f>
        <v>-</v>
      </c>
      <c r="C89" s="25" t="str">
        <f>IFERROR(VLOOKUP(A89,'Abr. Jan'!$A$9:$AI$45,35,FALSE),"-")</f>
        <v>-</v>
      </c>
      <c r="D89" s="24" t="str">
        <f>IFERROR(VLOOKUP(A89,'Abr. Feb'!$A$9:$AG$45,31,FALSE),"-")</f>
        <v>-</v>
      </c>
      <c r="E89" s="26" t="str">
        <f>IFERROR(VLOOKUP(A89,'Abr. Feb'!$A$9:$AG$45,33,FALSE),"-")</f>
        <v>-</v>
      </c>
      <c r="F89" s="24" t="str">
        <f>IFERROR(VLOOKUP(A89,'Abr. Mär'!$A$9:$AI$45,33,FALSE),"-")</f>
        <v>-</v>
      </c>
      <c r="G89" s="26" t="str">
        <f>IFERROR(VLOOKUP(A89,'Abr. Mär'!$A$9:$AI$45,35,FALSE),"-")</f>
        <v>-</v>
      </c>
      <c r="H89" s="24" t="str">
        <f>IFERROR(VLOOKUP(A89,'Abr. Apr'!$A$9:$AH$45,32,FALSE),"-")</f>
        <v>-</v>
      </c>
      <c r="I89" s="26" t="str">
        <f>IFERROR(VLOOKUP(A89,'Abr. Apr'!$A$9:$AH$45,34,FALSE),"-")</f>
        <v>-</v>
      </c>
      <c r="J89" s="24" t="str">
        <f>IFERROR(VLOOKUP(A89,'Abr. Mai'!$A$9:$AI$45,33,FALSE),"-")</f>
        <v>-</v>
      </c>
      <c r="K89" s="26" t="str">
        <f>IFERROR(VLOOKUP(A89,'Abr. Mai'!$A$9:$AI$45,35,FALSE),"-")</f>
        <v>-</v>
      </c>
      <c r="L89" s="24" t="str">
        <f>IFERROR(VLOOKUP(A89,'Abr. Jun'!$A$9:$AH$45,32,FALSE),"-")</f>
        <v>-</v>
      </c>
      <c r="M89" s="26" t="str">
        <f>IFERROR(VLOOKUP(A89,'Abr. Jun'!$A$9:$AH$45,34,FALSE),"-")</f>
        <v>-</v>
      </c>
      <c r="N89" s="24" t="str">
        <f>IFERROR(VLOOKUP(A89,'Abr. Jul'!$A$9:$AI$45,33,FALSE),"-")</f>
        <v>-</v>
      </c>
      <c r="O89" s="26" t="str">
        <f>IFERROR(VLOOKUP(A89,'Abr. Jul'!$A$9:$AI$45,35,FALSE),"-")</f>
        <v>-</v>
      </c>
      <c r="P89" s="24" t="str">
        <f>IFERROR(VLOOKUP(A89,'Abr. Aug'!$A$9:$AI$45,33,FALSE),"-")</f>
        <v>-</v>
      </c>
      <c r="Q89" s="26" t="str">
        <f>IFERROR(VLOOKUP(A89,'Abr. Aug'!$A$9:$AI$45,35,FALSE),"-")</f>
        <v>-</v>
      </c>
      <c r="R89" s="24" t="str">
        <f>IFERROR(VLOOKUP(A89,'Abr. Sep'!$A$9:$AH$45,32,FALSE),"-")</f>
        <v>-</v>
      </c>
      <c r="S89" s="26" t="str">
        <f>IFERROR(VLOOKUP(A89,'Abr. Sep'!$A$9:$AH$45,34,FALSE),"-")</f>
        <v>-</v>
      </c>
      <c r="T89" s="24" t="str">
        <f>IFERROR(VLOOKUP(A89,'Abr. Okt'!$A$9:$AI$45,33,FALSE),"-")</f>
        <v>-</v>
      </c>
      <c r="U89" s="26" t="str">
        <f>IFERROR(VLOOKUP(A89,'Abr. Okt'!$A$9:$AI$45,35,FALSE),"-")</f>
        <v>-</v>
      </c>
      <c r="V89" s="24" t="str">
        <f>IFERROR(VLOOKUP(A89,'Abr. Nov'!$A$9:$AH$45,32,FALSE),"-")</f>
        <v>-</v>
      </c>
      <c r="W89" s="26" t="str">
        <f>IFERROR(VLOOKUP(A89,'Abr. Nov'!$A$9:$AH$45,34,FALSE),"-")</f>
        <v>-</v>
      </c>
      <c r="X89" s="24" t="str">
        <f>IFERROR(VLOOKUP(A89,'Abr. Dez'!$A$9:$AI$45,33,FALSE),"-")</f>
        <v>-</v>
      </c>
      <c r="Y89" s="26" t="str">
        <f>IFERROR(VLOOKUP(A89,'Abr. Dez'!$A$9:$AI$45,35,FALSE),"-")</f>
        <v>-</v>
      </c>
      <c r="Z89" s="27">
        <f t="shared" si="4"/>
        <v>0</v>
      </c>
      <c r="AA89" s="28">
        <f t="shared" si="5"/>
        <v>0</v>
      </c>
    </row>
    <row r="90" spans="1:27" x14ac:dyDescent="0.25">
      <c r="A90" s="23" t="str">
        <f>'Übersicht Mitarbeitende'!A94</f>
        <v xml:space="preserve"> </v>
      </c>
      <c r="B90" s="24" t="str">
        <f>IFERROR(VLOOKUP(A90,'Abr. Jan'!$A$9:$AI$45,33,FALSE),"-")</f>
        <v>-</v>
      </c>
      <c r="C90" s="25" t="str">
        <f>IFERROR(VLOOKUP(A90,'Abr. Jan'!$A$9:$AI$45,35,FALSE),"-")</f>
        <v>-</v>
      </c>
      <c r="D90" s="24" t="str">
        <f>IFERROR(VLOOKUP(A90,'Abr. Feb'!$A$9:$AG$45,31,FALSE),"-")</f>
        <v>-</v>
      </c>
      <c r="E90" s="26" t="str">
        <f>IFERROR(VLOOKUP(A90,'Abr. Feb'!$A$9:$AG$45,33,FALSE),"-")</f>
        <v>-</v>
      </c>
      <c r="F90" s="24" t="str">
        <f>IFERROR(VLOOKUP(A90,'Abr. Mär'!$A$9:$AI$45,33,FALSE),"-")</f>
        <v>-</v>
      </c>
      <c r="G90" s="26" t="str">
        <f>IFERROR(VLOOKUP(A90,'Abr. Mär'!$A$9:$AI$45,35,FALSE),"-")</f>
        <v>-</v>
      </c>
      <c r="H90" s="24" t="str">
        <f>IFERROR(VLOOKUP(A90,'Abr. Apr'!$A$9:$AH$45,32,FALSE),"-")</f>
        <v>-</v>
      </c>
      <c r="I90" s="26" t="str">
        <f>IFERROR(VLOOKUP(A90,'Abr. Apr'!$A$9:$AH$45,34,FALSE),"-")</f>
        <v>-</v>
      </c>
      <c r="J90" s="24" t="str">
        <f>IFERROR(VLOOKUP(A90,'Abr. Mai'!$A$9:$AI$45,33,FALSE),"-")</f>
        <v>-</v>
      </c>
      <c r="K90" s="26" t="str">
        <f>IFERROR(VLOOKUP(A90,'Abr. Mai'!$A$9:$AI$45,35,FALSE),"-")</f>
        <v>-</v>
      </c>
      <c r="L90" s="24" t="str">
        <f>IFERROR(VLOOKUP(A90,'Abr. Jun'!$A$9:$AH$45,32,FALSE),"-")</f>
        <v>-</v>
      </c>
      <c r="M90" s="26" t="str">
        <f>IFERROR(VLOOKUP(A90,'Abr. Jun'!$A$9:$AH$45,34,FALSE),"-")</f>
        <v>-</v>
      </c>
      <c r="N90" s="24" t="str">
        <f>IFERROR(VLOOKUP(A90,'Abr. Jul'!$A$9:$AI$45,33,FALSE),"-")</f>
        <v>-</v>
      </c>
      <c r="O90" s="26" t="str">
        <f>IFERROR(VLOOKUP(A90,'Abr. Jul'!$A$9:$AI$45,35,FALSE),"-")</f>
        <v>-</v>
      </c>
      <c r="P90" s="24" t="str">
        <f>IFERROR(VLOOKUP(A90,'Abr. Aug'!$A$9:$AI$45,33,FALSE),"-")</f>
        <v>-</v>
      </c>
      <c r="Q90" s="26" t="str">
        <f>IFERROR(VLOOKUP(A90,'Abr. Aug'!$A$9:$AI$45,35,FALSE),"-")</f>
        <v>-</v>
      </c>
      <c r="R90" s="24" t="str">
        <f>IFERROR(VLOOKUP(A90,'Abr. Sep'!$A$9:$AH$45,32,FALSE),"-")</f>
        <v>-</v>
      </c>
      <c r="S90" s="26" t="str">
        <f>IFERROR(VLOOKUP(A90,'Abr. Sep'!$A$9:$AH$45,34,FALSE),"-")</f>
        <v>-</v>
      </c>
      <c r="T90" s="24" t="str">
        <f>IFERROR(VLOOKUP(A90,'Abr. Okt'!$A$9:$AI$45,33,FALSE),"-")</f>
        <v>-</v>
      </c>
      <c r="U90" s="26" t="str">
        <f>IFERROR(VLOOKUP(A90,'Abr. Okt'!$A$9:$AI$45,35,FALSE),"-")</f>
        <v>-</v>
      </c>
      <c r="V90" s="24" t="str">
        <f>IFERROR(VLOOKUP(A90,'Abr. Nov'!$A$9:$AH$45,32,FALSE),"-")</f>
        <v>-</v>
      </c>
      <c r="W90" s="26" t="str">
        <f>IFERROR(VLOOKUP(A90,'Abr. Nov'!$A$9:$AH$45,34,FALSE),"-")</f>
        <v>-</v>
      </c>
      <c r="X90" s="24" t="str">
        <f>IFERROR(VLOOKUP(A90,'Abr. Dez'!$A$9:$AI$45,33,FALSE),"-")</f>
        <v>-</v>
      </c>
      <c r="Y90" s="26" t="str">
        <f>IFERROR(VLOOKUP(A90,'Abr. Dez'!$A$9:$AI$45,35,FALSE),"-")</f>
        <v>-</v>
      </c>
      <c r="Z90" s="27">
        <f t="shared" si="4"/>
        <v>0</v>
      </c>
      <c r="AA90" s="28">
        <f t="shared" si="5"/>
        <v>0</v>
      </c>
    </row>
    <row r="91" spans="1:27" x14ac:dyDescent="0.25">
      <c r="A91" s="23" t="str">
        <f>'Übersicht Mitarbeitende'!A95</f>
        <v xml:space="preserve"> </v>
      </c>
      <c r="B91" s="24" t="str">
        <f>IFERROR(VLOOKUP(A91,'Abr. Jan'!$A$9:$AI$45,33,FALSE),"-")</f>
        <v>-</v>
      </c>
      <c r="C91" s="25" t="str">
        <f>IFERROR(VLOOKUP(A91,'Abr. Jan'!$A$9:$AI$45,35,FALSE),"-")</f>
        <v>-</v>
      </c>
      <c r="D91" s="24" t="str">
        <f>IFERROR(VLOOKUP(A91,'Abr. Feb'!$A$9:$AG$45,31,FALSE),"-")</f>
        <v>-</v>
      </c>
      <c r="E91" s="26" t="str">
        <f>IFERROR(VLOOKUP(A91,'Abr. Feb'!$A$9:$AG$45,33,FALSE),"-")</f>
        <v>-</v>
      </c>
      <c r="F91" s="24" t="str">
        <f>IFERROR(VLOOKUP(A91,'Abr. Mär'!$A$9:$AI$45,33,FALSE),"-")</f>
        <v>-</v>
      </c>
      <c r="G91" s="26" t="str">
        <f>IFERROR(VLOOKUP(A91,'Abr. Mär'!$A$9:$AI$45,35,FALSE),"-")</f>
        <v>-</v>
      </c>
      <c r="H91" s="24" t="str">
        <f>IFERROR(VLOOKUP(A91,'Abr. Apr'!$A$9:$AH$45,32,FALSE),"-")</f>
        <v>-</v>
      </c>
      <c r="I91" s="26" t="str">
        <f>IFERROR(VLOOKUP(A91,'Abr. Apr'!$A$9:$AH$45,34,FALSE),"-")</f>
        <v>-</v>
      </c>
      <c r="J91" s="24" t="str">
        <f>IFERROR(VLOOKUP(A91,'Abr. Mai'!$A$9:$AI$45,33,FALSE),"-")</f>
        <v>-</v>
      </c>
      <c r="K91" s="26" t="str">
        <f>IFERROR(VLOOKUP(A91,'Abr. Mai'!$A$9:$AI$45,35,FALSE),"-")</f>
        <v>-</v>
      </c>
      <c r="L91" s="24" t="str">
        <f>IFERROR(VLOOKUP(A91,'Abr. Jun'!$A$9:$AH$45,32,FALSE),"-")</f>
        <v>-</v>
      </c>
      <c r="M91" s="26" t="str">
        <f>IFERROR(VLOOKUP(A91,'Abr. Jun'!$A$9:$AH$45,34,FALSE),"-")</f>
        <v>-</v>
      </c>
      <c r="N91" s="24" t="str">
        <f>IFERROR(VLOOKUP(A91,'Abr. Jul'!$A$9:$AI$45,33,FALSE),"-")</f>
        <v>-</v>
      </c>
      <c r="O91" s="26" t="str">
        <f>IFERROR(VLOOKUP(A91,'Abr. Jul'!$A$9:$AI$45,35,FALSE),"-")</f>
        <v>-</v>
      </c>
      <c r="P91" s="24" t="str">
        <f>IFERROR(VLOOKUP(A91,'Abr. Aug'!$A$9:$AI$45,33,FALSE),"-")</f>
        <v>-</v>
      </c>
      <c r="Q91" s="26" t="str">
        <f>IFERROR(VLOOKUP(A91,'Abr. Aug'!$A$9:$AI$45,35,FALSE),"-")</f>
        <v>-</v>
      </c>
      <c r="R91" s="24" t="str">
        <f>IFERROR(VLOOKUP(A91,'Abr. Sep'!$A$9:$AH$45,32,FALSE),"-")</f>
        <v>-</v>
      </c>
      <c r="S91" s="26" t="str">
        <f>IFERROR(VLOOKUP(A91,'Abr. Sep'!$A$9:$AH$45,34,FALSE),"-")</f>
        <v>-</v>
      </c>
      <c r="T91" s="24" t="str">
        <f>IFERROR(VLOOKUP(A91,'Abr. Okt'!$A$9:$AI$45,33,FALSE),"-")</f>
        <v>-</v>
      </c>
      <c r="U91" s="26" t="str">
        <f>IFERROR(VLOOKUP(A91,'Abr. Okt'!$A$9:$AI$45,35,FALSE),"-")</f>
        <v>-</v>
      </c>
      <c r="V91" s="24" t="str">
        <f>IFERROR(VLOOKUP(A91,'Abr. Nov'!$A$9:$AH$45,32,FALSE),"-")</f>
        <v>-</v>
      </c>
      <c r="W91" s="26" t="str">
        <f>IFERROR(VLOOKUP(A91,'Abr. Nov'!$A$9:$AH$45,34,FALSE),"-")</f>
        <v>-</v>
      </c>
      <c r="X91" s="24" t="str">
        <f>IFERROR(VLOOKUP(A91,'Abr. Dez'!$A$9:$AI$45,33,FALSE),"-")</f>
        <v>-</v>
      </c>
      <c r="Y91" s="26" t="str">
        <f>IFERROR(VLOOKUP(A91,'Abr. Dez'!$A$9:$AI$45,35,FALSE),"-")</f>
        <v>-</v>
      </c>
      <c r="Z91" s="27">
        <f t="shared" si="4"/>
        <v>0</v>
      </c>
      <c r="AA91" s="28">
        <f t="shared" si="5"/>
        <v>0</v>
      </c>
    </row>
    <row r="92" spans="1:27" x14ac:dyDescent="0.25">
      <c r="A92" s="23" t="str">
        <f>'Übersicht Mitarbeitende'!A96</f>
        <v xml:space="preserve"> </v>
      </c>
      <c r="B92" s="24" t="str">
        <f>IFERROR(VLOOKUP(A92,'Abr. Jan'!$A$9:$AI$45,33,FALSE),"-")</f>
        <v>-</v>
      </c>
      <c r="C92" s="25" t="str">
        <f>IFERROR(VLOOKUP(A92,'Abr. Jan'!$A$9:$AI$45,35,FALSE),"-")</f>
        <v>-</v>
      </c>
      <c r="D92" s="24" t="str">
        <f>IFERROR(VLOOKUP(A92,'Abr. Feb'!$A$9:$AG$45,31,FALSE),"-")</f>
        <v>-</v>
      </c>
      <c r="E92" s="26" t="str">
        <f>IFERROR(VLOOKUP(A92,'Abr. Feb'!$A$9:$AG$45,33,FALSE),"-")</f>
        <v>-</v>
      </c>
      <c r="F92" s="24" t="str">
        <f>IFERROR(VLOOKUP(A92,'Abr. Mär'!$A$9:$AI$45,33,FALSE),"-")</f>
        <v>-</v>
      </c>
      <c r="G92" s="26" t="str">
        <f>IFERROR(VLOOKUP(A92,'Abr. Mär'!$A$9:$AI$45,35,FALSE),"-")</f>
        <v>-</v>
      </c>
      <c r="H92" s="24" t="str">
        <f>IFERROR(VLOOKUP(A92,'Abr. Apr'!$A$9:$AH$45,32,FALSE),"-")</f>
        <v>-</v>
      </c>
      <c r="I92" s="26" t="str">
        <f>IFERROR(VLOOKUP(A92,'Abr. Apr'!$A$9:$AH$45,34,FALSE),"-")</f>
        <v>-</v>
      </c>
      <c r="J92" s="24" t="str">
        <f>IFERROR(VLOOKUP(A92,'Abr. Mai'!$A$9:$AI$45,33,FALSE),"-")</f>
        <v>-</v>
      </c>
      <c r="K92" s="26" t="str">
        <f>IFERROR(VLOOKUP(A92,'Abr. Mai'!$A$9:$AI$45,35,FALSE),"-")</f>
        <v>-</v>
      </c>
      <c r="L92" s="24" t="str">
        <f>IFERROR(VLOOKUP(A92,'Abr. Jun'!$A$9:$AH$45,32,FALSE),"-")</f>
        <v>-</v>
      </c>
      <c r="M92" s="26" t="str">
        <f>IFERROR(VLOOKUP(A92,'Abr. Jun'!$A$9:$AH$45,34,FALSE),"-")</f>
        <v>-</v>
      </c>
      <c r="N92" s="24" t="str">
        <f>IFERROR(VLOOKUP(A92,'Abr. Jul'!$A$9:$AI$45,33,FALSE),"-")</f>
        <v>-</v>
      </c>
      <c r="O92" s="26" t="str">
        <f>IFERROR(VLOOKUP(A92,'Abr. Jul'!$A$9:$AI$45,35,FALSE),"-")</f>
        <v>-</v>
      </c>
      <c r="P92" s="24" t="str">
        <f>IFERROR(VLOOKUP(A92,'Abr. Aug'!$A$9:$AI$45,33,FALSE),"-")</f>
        <v>-</v>
      </c>
      <c r="Q92" s="26" t="str">
        <f>IFERROR(VLOOKUP(A92,'Abr. Aug'!$A$9:$AI$45,35,FALSE),"-")</f>
        <v>-</v>
      </c>
      <c r="R92" s="24" t="str">
        <f>IFERROR(VLOOKUP(A92,'Abr. Sep'!$A$9:$AH$45,32,FALSE),"-")</f>
        <v>-</v>
      </c>
      <c r="S92" s="26" t="str">
        <f>IFERROR(VLOOKUP(A92,'Abr. Sep'!$A$9:$AH$45,34,FALSE),"-")</f>
        <v>-</v>
      </c>
      <c r="T92" s="24" t="str">
        <f>IFERROR(VLOOKUP(A92,'Abr. Okt'!$A$9:$AI$45,33,FALSE),"-")</f>
        <v>-</v>
      </c>
      <c r="U92" s="26" t="str">
        <f>IFERROR(VLOOKUP(A92,'Abr. Okt'!$A$9:$AI$45,35,FALSE),"-")</f>
        <v>-</v>
      </c>
      <c r="V92" s="24" t="str">
        <f>IFERROR(VLOOKUP(A92,'Abr. Nov'!$A$9:$AH$45,32,FALSE),"-")</f>
        <v>-</v>
      </c>
      <c r="W92" s="26" t="str">
        <f>IFERROR(VLOOKUP(A92,'Abr. Nov'!$A$9:$AH$45,34,FALSE),"-")</f>
        <v>-</v>
      </c>
      <c r="X92" s="24" t="str">
        <f>IFERROR(VLOOKUP(A92,'Abr. Dez'!$A$9:$AI$45,33,FALSE),"-")</f>
        <v>-</v>
      </c>
      <c r="Y92" s="26" t="str">
        <f>IFERROR(VLOOKUP(A92,'Abr. Dez'!$A$9:$AI$45,35,FALSE),"-")</f>
        <v>-</v>
      </c>
      <c r="Z92" s="27">
        <f t="shared" si="4"/>
        <v>0</v>
      </c>
      <c r="AA92" s="28">
        <f t="shared" si="5"/>
        <v>0</v>
      </c>
    </row>
    <row r="93" spans="1:27" x14ac:dyDescent="0.25">
      <c r="A93" s="23" t="str">
        <f>'Übersicht Mitarbeitende'!A97</f>
        <v xml:space="preserve"> </v>
      </c>
      <c r="B93" s="24" t="str">
        <f>IFERROR(VLOOKUP(A93,'Abr. Jan'!$A$9:$AI$45,33,FALSE),"-")</f>
        <v>-</v>
      </c>
      <c r="C93" s="25" t="str">
        <f>IFERROR(VLOOKUP(A93,'Abr. Jan'!$A$9:$AI$45,35,FALSE),"-")</f>
        <v>-</v>
      </c>
      <c r="D93" s="24" t="str">
        <f>IFERROR(VLOOKUP(A93,'Abr. Feb'!$A$9:$AG$45,31,FALSE),"-")</f>
        <v>-</v>
      </c>
      <c r="E93" s="26" t="str">
        <f>IFERROR(VLOOKUP(A93,'Abr. Feb'!$A$9:$AG$45,33,FALSE),"-")</f>
        <v>-</v>
      </c>
      <c r="F93" s="24" t="str">
        <f>IFERROR(VLOOKUP(A93,'Abr. Mär'!$A$9:$AI$45,33,FALSE),"-")</f>
        <v>-</v>
      </c>
      <c r="G93" s="26" t="str">
        <f>IFERROR(VLOOKUP(A93,'Abr. Mär'!$A$9:$AI$45,35,FALSE),"-")</f>
        <v>-</v>
      </c>
      <c r="H93" s="24" t="str">
        <f>IFERROR(VLOOKUP(A93,'Abr. Apr'!$A$9:$AH$45,32,FALSE),"-")</f>
        <v>-</v>
      </c>
      <c r="I93" s="26" t="str">
        <f>IFERROR(VLOOKUP(A93,'Abr. Apr'!$A$9:$AH$45,34,FALSE),"-")</f>
        <v>-</v>
      </c>
      <c r="J93" s="24" t="str">
        <f>IFERROR(VLOOKUP(A93,'Abr. Mai'!$A$9:$AI$45,33,FALSE),"-")</f>
        <v>-</v>
      </c>
      <c r="K93" s="26" t="str">
        <f>IFERROR(VLOOKUP(A93,'Abr. Mai'!$A$9:$AI$45,35,FALSE),"-")</f>
        <v>-</v>
      </c>
      <c r="L93" s="24" t="str">
        <f>IFERROR(VLOOKUP(A93,'Abr. Jun'!$A$9:$AH$45,32,FALSE),"-")</f>
        <v>-</v>
      </c>
      <c r="M93" s="26" t="str">
        <f>IFERROR(VLOOKUP(A93,'Abr. Jun'!$A$9:$AH$45,34,FALSE),"-")</f>
        <v>-</v>
      </c>
      <c r="N93" s="24" t="str">
        <f>IFERROR(VLOOKUP(A93,'Abr. Jul'!$A$9:$AI$45,33,FALSE),"-")</f>
        <v>-</v>
      </c>
      <c r="O93" s="26" t="str">
        <f>IFERROR(VLOOKUP(A93,'Abr. Jul'!$A$9:$AI$45,35,FALSE),"-")</f>
        <v>-</v>
      </c>
      <c r="P93" s="24" t="str">
        <f>IFERROR(VLOOKUP(A93,'Abr. Aug'!$A$9:$AI$45,33,FALSE),"-")</f>
        <v>-</v>
      </c>
      <c r="Q93" s="26" t="str">
        <f>IFERROR(VLOOKUP(A93,'Abr. Aug'!$A$9:$AI$45,35,FALSE),"-")</f>
        <v>-</v>
      </c>
      <c r="R93" s="24" t="str">
        <f>IFERROR(VLOOKUP(A93,'Abr. Sep'!$A$9:$AH$45,32,FALSE),"-")</f>
        <v>-</v>
      </c>
      <c r="S93" s="26" t="str">
        <f>IFERROR(VLOOKUP(A93,'Abr. Sep'!$A$9:$AH$45,34,FALSE),"-")</f>
        <v>-</v>
      </c>
      <c r="T93" s="24" t="str">
        <f>IFERROR(VLOOKUP(A93,'Abr. Okt'!$A$9:$AI$45,33,FALSE),"-")</f>
        <v>-</v>
      </c>
      <c r="U93" s="26" t="str">
        <f>IFERROR(VLOOKUP(A93,'Abr. Okt'!$A$9:$AI$45,35,FALSE),"-")</f>
        <v>-</v>
      </c>
      <c r="V93" s="24" t="str">
        <f>IFERROR(VLOOKUP(A93,'Abr. Nov'!$A$9:$AH$45,32,FALSE),"-")</f>
        <v>-</v>
      </c>
      <c r="W93" s="26" t="str">
        <f>IFERROR(VLOOKUP(A93,'Abr. Nov'!$A$9:$AH$45,34,FALSE),"-")</f>
        <v>-</v>
      </c>
      <c r="X93" s="24" t="str">
        <f>IFERROR(VLOOKUP(A93,'Abr. Dez'!$A$9:$AI$45,33,FALSE),"-")</f>
        <v>-</v>
      </c>
      <c r="Y93" s="26" t="str">
        <f>IFERROR(VLOOKUP(A93,'Abr. Dez'!$A$9:$AI$45,35,FALSE),"-")</f>
        <v>-</v>
      </c>
      <c r="Z93" s="27">
        <f t="shared" si="4"/>
        <v>0</v>
      </c>
      <c r="AA93" s="28">
        <f t="shared" si="5"/>
        <v>0</v>
      </c>
    </row>
    <row r="94" spans="1:27" x14ac:dyDescent="0.25">
      <c r="A94" s="23" t="str">
        <f>'Übersicht Mitarbeitende'!A98</f>
        <v xml:space="preserve"> </v>
      </c>
      <c r="B94" s="24" t="str">
        <f>IFERROR(VLOOKUP(A94,'Abr. Jan'!$A$9:$AI$45,33,FALSE),"-")</f>
        <v>-</v>
      </c>
      <c r="C94" s="25" t="str">
        <f>IFERROR(VLOOKUP(A94,'Abr. Jan'!$A$9:$AI$45,35,FALSE),"-")</f>
        <v>-</v>
      </c>
      <c r="D94" s="24" t="str">
        <f>IFERROR(VLOOKUP(A94,'Abr. Feb'!$A$9:$AG$45,31,FALSE),"-")</f>
        <v>-</v>
      </c>
      <c r="E94" s="26" t="str">
        <f>IFERROR(VLOOKUP(A94,'Abr. Feb'!$A$9:$AG$45,33,FALSE),"-")</f>
        <v>-</v>
      </c>
      <c r="F94" s="24" t="str">
        <f>IFERROR(VLOOKUP(A94,'Abr. Mär'!$A$9:$AI$45,33,FALSE),"-")</f>
        <v>-</v>
      </c>
      <c r="G94" s="26" t="str">
        <f>IFERROR(VLOOKUP(A94,'Abr. Mär'!$A$9:$AI$45,35,FALSE),"-")</f>
        <v>-</v>
      </c>
      <c r="H94" s="24" t="str">
        <f>IFERROR(VLOOKUP(A94,'Abr. Apr'!$A$9:$AH$45,32,FALSE),"-")</f>
        <v>-</v>
      </c>
      <c r="I94" s="26" t="str">
        <f>IFERROR(VLOOKUP(A94,'Abr. Apr'!$A$9:$AH$45,34,FALSE),"-")</f>
        <v>-</v>
      </c>
      <c r="J94" s="24" t="str">
        <f>IFERROR(VLOOKUP(A94,'Abr. Mai'!$A$9:$AI$45,33,FALSE),"-")</f>
        <v>-</v>
      </c>
      <c r="K94" s="26" t="str">
        <f>IFERROR(VLOOKUP(A94,'Abr. Mai'!$A$9:$AI$45,35,FALSE),"-")</f>
        <v>-</v>
      </c>
      <c r="L94" s="24" t="str">
        <f>IFERROR(VLOOKUP(A94,'Abr. Jun'!$A$9:$AH$45,32,FALSE),"-")</f>
        <v>-</v>
      </c>
      <c r="M94" s="26" t="str">
        <f>IFERROR(VLOOKUP(A94,'Abr. Jun'!$A$9:$AH$45,34,FALSE),"-")</f>
        <v>-</v>
      </c>
      <c r="N94" s="24" t="str">
        <f>IFERROR(VLOOKUP(A94,'Abr. Jul'!$A$9:$AI$45,33,FALSE),"-")</f>
        <v>-</v>
      </c>
      <c r="O94" s="26" t="str">
        <f>IFERROR(VLOOKUP(A94,'Abr. Jul'!$A$9:$AI$45,35,FALSE),"-")</f>
        <v>-</v>
      </c>
      <c r="P94" s="24" t="str">
        <f>IFERROR(VLOOKUP(A94,'Abr. Aug'!$A$9:$AI$45,33,FALSE),"-")</f>
        <v>-</v>
      </c>
      <c r="Q94" s="26" t="str">
        <f>IFERROR(VLOOKUP(A94,'Abr. Aug'!$A$9:$AI$45,35,FALSE),"-")</f>
        <v>-</v>
      </c>
      <c r="R94" s="24" t="str">
        <f>IFERROR(VLOOKUP(A94,'Abr. Sep'!$A$9:$AH$45,32,FALSE),"-")</f>
        <v>-</v>
      </c>
      <c r="S94" s="26" t="str">
        <f>IFERROR(VLOOKUP(A94,'Abr. Sep'!$A$9:$AH$45,34,FALSE),"-")</f>
        <v>-</v>
      </c>
      <c r="T94" s="24" t="str">
        <f>IFERROR(VLOOKUP(A94,'Abr. Okt'!$A$9:$AI$45,33,FALSE),"-")</f>
        <v>-</v>
      </c>
      <c r="U94" s="26" t="str">
        <f>IFERROR(VLOOKUP(A94,'Abr. Okt'!$A$9:$AI$45,35,FALSE),"-")</f>
        <v>-</v>
      </c>
      <c r="V94" s="24" t="str">
        <f>IFERROR(VLOOKUP(A94,'Abr. Nov'!$A$9:$AH$45,32,FALSE),"-")</f>
        <v>-</v>
      </c>
      <c r="W94" s="26" t="str">
        <f>IFERROR(VLOOKUP(A94,'Abr. Nov'!$A$9:$AH$45,34,FALSE),"-")</f>
        <v>-</v>
      </c>
      <c r="X94" s="24" t="str">
        <f>IFERROR(VLOOKUP(A94,'Abr. Dez'!$A$9:$AI$45,33,FALSE),"-")</f>
        <v>-</v>
      </c>
      <c r="Y94" s="26" t="str">
        <f>IFERROR(VLOOKUP(A94,'Abr. Dez'!$A$9:$AI$45,35,FALSE),"-")</f>
        <v>-</v>
      </c>
      <c r="Z94" s="27">
        <f t="shared" si="4"/>
        <v>0</v>
      </c>
      <c r="AA94" s="28">
        <f t="shared" si="5"/>
        <v>0</v>
      </c>
    </row>
    <row r="95" spans="1:27" x14ac:dyDescent="0.25">
      <c r="A95" s="23" t="str">
        <f>'Übersicht Mitarbeitende'!A99</f>
        <v xml:space="preserve"> </v>
      </c>
      <c r="B95" s="24" t="str">
        <f>IFERROR(VLOOKUP(A95,'Abr. Jan'!$A$9:$AI$45,33,FALSE),"-")</f>
        <v>-</v>
      </c>
      <c r="C95" s="25" t="str">
        <f>IFERROR(VLOOKUP(A95,'Abr. Jan'!$A$9:$AI$45,35,FALSE),"-")</f>
        <v>-</v>
      </c>
      <c r="D95" s="24" t="str">
        <f>IFERROR(VLOOKUP(A95,'Abr. Feb'!$A$9:$AG$45,31,FALSE),"-")</f>
        <v>-</v>
      </c>
      <c r="E95" s="26" t="str">
        <f>IFERROR(VLOOKUP(A95,'Abr. Feb'!$A$9:$AG$45,33,FALSE),"-")</f>
        <v>-</v>
      </c>
      <c r="F95" s="24" t="str">
        <f>IFERROR(VLOOKUP(A95,'Abr. Mär'!$A$9:$AI$45,33,FALSE),"-")</f>
        <v>-</v>
      </c>
      <c r="G95" s="26" t="str">
        <f>IFERROR(VLOOKUP(A95,'Abr. Mär'!$A$9:$AI$45,35,FALSE),"-")</f>
        <v>-</v>
      </c>
      <c r="H95" s="24" t="str">
        <f>IFERROR(VLOOKUP(A95,'Abr. Apr'!$A$9:$AH$45,32,FALSE),"-")</f>
        <v>-</v>
      </c>
      <c r="I95" s="26" t="str">
        <f>IFERROR(VLOOKUP(A95,'Abr. Apr'!$A$9:$AH$45,34,FALSE),"-")</f>
        <v>-</v>
      </c>
      <c r="J95" s="24" t="str">
        <f>IFERROR(VLOOKUP(A95,'Abr. Mai'!$A$9:$AI$45,33,FALSE),"-")</f>
        <v>-</v>
      </c>
      <c r="K95" s="26" t="str">
        <f>IFERROR(VLOOKUP(A95,'Abr. Mai'!$A$9:$AI$45,35,FALSE),"-")</f>
        <v>-</v>
      </c>
      <c r="L95" s="24" t="str">
        <f>IFERROR(VLOOKUP(A95,'Abr. Jun'!$A$9:$AH$45,32,FALSE),"-")</f>
        <v>-</v>
      </c>
      <c r="M95" s="26" t="str">
        <f>IFERROR(VLOOKUP(A95,'Abr. Jun'!$A$9:$AH$45,34,FALSE),"-")</f>
        <v>-</v>
      </c>
      <c r="N95" s="24" t="str">
        <f>IFERROR(VLOOKUP(A95,'Abr. Jul'!$A$9:$AI$45,33,FALSE),"-")</f>
        <v>-</v>
      </c>
      <c r="O95" s="26" t="str">
        <f>IFERROR(VLOOKUP(A95,'Abr. Jul'!$A$9:$AI$45,35,FALSE),"-")</f>
        <v>-</v>
      </c>
      <c r="P95" s="24" t="str">
        <f>IFERROR(VLOOKUP(A95,'Abr. Aug'!$A$9:$AI$45,33,FALSE),"-")</f>
        <v>-</v>
      </c>
      <c r="Q95" s="26" t="str">
        <f>IFERROR(VLOOKUP(A95,'Abr. Aug'!$A$9:$AI$45,35,FALSE),"-")</f>
        <v>-</v>
      </c>
      <c r="R95" s="24" t="str">
        <f>IFERROR(VLOOKUP(A95,'Abr. Sep'!$A$9:$AH$45,32,FALSE),"-")</f>
        <v>-</v>
      </c>
      <c r="S95" s="26" t="str">
        <f>IFERROR(VLOOKUP(A95,'Abr. Sep'!$A$9:$AH$45,34,FALSE),"-")</f>
        <v>-</v>
      </c>
      <c r="T95" s="24" t="str">
        <f>IFERROR(VLOOKUP(A95,'Abr. Okt'!$A$9:$AI$45,33,FALSE),"-")</f>
        <v>-</v>
      </c>
      <c r="U95" s="26" t="str">
        <f>IFERROR(VLOOKUP(A95,'Abr. Okt'!$A$9:$AI$45,35,FALSE),"-")</f>
        <v>-</v>
      </c>
      <c r="V95" s="24" t="str">
        <f>IFERROR(VLOOKUP(A95,'Abr. Nov'!$A$9:$AH$45,32,FALSE),"-")</f>
        <v>-</v>
      </c>
      <c r="W95" s="26" t="str">
        <f>IFERROR(VLOOKUP(A95,'Abr. Nov'!$A$9:$AH$45,34,FALSE),"-")</f>
        <v>-</v>
      </c>
      <c r="X95" s="24" t="str">
        <f>IFERROR(VLOOKUP(A95,'Abr. Dez'!$A$9:$AI$45,33,FALSE),"-")</f>
        <v>-</v>
      </c>
      <c r="Y95" s="26" t="str">
        <f>IFERROR(VLOOKUP(A95,'Abr. Dez'!$A$9:$AI$45,35,FALSE),"-")</f>
        <v>-</v>
      </c>
      <c r="Z95" s="27">
        <f t="shared" si="4"/>
        <v>0</v>
      </c>
      <c r="AA95" s="28">
        <f t="shared" si="5"/>
        <v>0</v>
      </c>
    </row>
    <row r="96" spans="1:27" x14ac:dyDescent="0.25">
      <c r="A96" s="23" t="str">
        <f>'Übersicht Mitarbeitende'!A100</f>
        <v xml:space="preserve"> </v>
      </c>
      <c r="B96" s="24" t="str">
        <f>IFERROR(VLOOKUP(A96,'Abr. Jan'!$A$9:$AI$45,33,FALSE),"-")</f>
        <v>-</v>
      </c>
      <c r="C96" s="25" t="str">
        <f>IFERROR(VLOOKUP(A96,'Abr. Jan'!$A$9:$AI$45,35,FALSE),"-")</f>
        <v>-</v>
      </c>
      <c r="D96" s="24" t="str">
        <f>IFERROR(VLOOKUP(A96,'Abr. Feb'!$A$9:$AG$45,31,FALSE),"-")</f>
        <v>-</v>
      </c>
      <c r="E96" s="26" t="str">
        <f>IFERROR(VLOOKUP(A96,'Abr. Feb'!$A$9:$AG$45,33,FALSE),"-")</f>
        <v>-</v>
      </c>
      <c r="F96" s="24" t="str">
        <f>IFERROR(VLOOKUP(A96,'Abr. Mär'!$A$9:$AI$45,33,FALSE),"-")</f>
        <v>-</v>
      </c>
      <c r="G96" s="26" t="str">
        <f>IFERROR(VLOOKUP(A96,'Abr. Mär'!$A$9:$AI$45,35,FALSE),"-")</f>
        <v>-</v>
      </c>
      <c r="H96" s="24" t="str">
        <f>IFERROR(VLOOKUP(A96,'Abr. Apr'!$A$9:$AH$45,32,FALSE),"-")</f>
        <v>-</v>
      </c>
      <c r="I96" s="26" t="str">
        <f>IFERROR(VLOOKUP(A96,'Abr. Apr'!$A$9:$AH$45,34,FALSE),"-")</f>
        <v>-</v>
      </c>
      <c r="J96" s="24" t="str">
        <f>IFERROR(VLOOKUP(A96,'Abr. Mai'!$A$9:$AI$45,33,FALSE),"-")</f>
        <v>-</v>
      </c>
      <c r="K96" s="26" t="str">
        <f>IFERROR(VLOOKUP(A96,'Abr. Mai'!$A$9:$AI$45,35,FALSE),"-")</f>
        <v>-</v>
      </c>
      <c r="L96" s="24" t="str">
        <f>IFERROR(VLOOKUP(A96,'Abr. Jun'!$A$9:$AH$45,32,FALSE),"-")</f>
        <v>-</v>
      </c>
      <c r="M96" s="26" t="str">
        <f>IFERROR(VLOOKUP(A96,'Abr. Jun'!$A$9:$AH$45,34,FALSE),"-")</f>
        <v>-</v>
      </c>
      <c r="N96" s="24" t="str">
        <f>IFERROR(VLOOKUP(A96,'Abr. Jul'!$A$9:$AI$45,33,FALSE),"-")</f>
        <v>-</v>
      </c>
      <c r="O96" s="26" t="str">
        <f>IFERROR(VLOOKUP(A96,'Abr. Jul'!$A$9:$AI$45,35,FALSE),"-")</f>
        <v>-</v>
      </c>
      <c r="P96" s="24" t="str">
        <f>IFERROR(VLOOKUP(A96,'Abr. Aug'!$A$9:$AI$45,33,FALSE),"-")</f>
        <v>-</v>
      </c>
      <c r="Q96" s="26" t="str">
        <f>IFERROR(VLOOKUP(A96,'Abr. Aug'!$A$9:$AI$45,35,FALSE),"-")</f>
        <v>-</v>
      </c>
      <c r="R96" s="24" t="str">
        <f>IFERROR(VLOOKUP(A96,'Abr. Sep'!$A$9:$AH$45,32,FALSE),"-")</f>
        <v>-</v>
      </c>
      <c r="S96" s="26" t="str">
        <f>IFERROR(VLOOKUP(A96,'Abr. Sep'!$A$9:$AH$45,34,FALSE),"-")</f>
        <v>-</v>
      </c>
      <c r="T96" s="24" t="str">
        <f>IFERROR(VLOOKUP(A96,'Abr. Okt'!$A$9:$AI$45,33,FALSE),"-")</f>
        <v>-</v>
      </c>
      <c r="U96" s="26" t="str">
        <f>IFERROR(VLOOKUP(A96,'Abr. Okt'!$A$9:$AI$45,35,FALSE),"-")</f>
        <v>-</v>
      </c>
      <c r="V96" s="24" t="str">
        <f>IFERROR(VLOOKUP(A96,'Abr. Nov'!$A$9:$AH$45,32,FALSE),"-")</f>
        <v>-</v>
      </c>
      <c r="W96" s="26" t="str">
        <f>IFERROR(VLOOKUP(A96,'Abr. Nov'!$A$9:$AH$45,34,FALSE),"-")</f>
        <v>-</v>
      </c>
      <c r="X96" s="24" t="str">
        <f>IFERROR(VLOOKUP(A96,'Abr. Dez'!$A$9:$AI$45,33,FALSE),"-")</f>
        <v>-</v>
      </c>
      <c r="Y96" s="26" t="str">
        <f>IFERROR(VLOOKUP(A96,'Abr. Dez'!$A$9:$AI$45,35,FALSE),"-")</f>
        <v>-</v>
      </c>
      <c r="Z96" s="27">
        <f t="shared" si="4"/>
        <v>0</v>
      </c>
      <c r="AA96" s="28">
        <f t="shared" si="5"/>
        <v>0</v>
      </c>
    </row>
    <row r="97" spans="1:27" x14ac:dyDescent="0.25">
      <c r="A97" s="23" t="str">
        <f>'Übersicht Mitarbeitende'!A101</f>
        <v xml:space="preserve"> </v>
      </c>
      <c r="B97" s="24" t="str">
        <f>IFERROR(VLOOKUP(A97,'Abr. Jan'!$A$9:$AI$45,33,FALSE),"-")</f>
        <v>-</v>
      </c>
      <c r="C97" s="25" t="str">
        <f>IFERROR(VLOOKUP(A97,'Abr. Jan'!$A$9:$AI$45,35,FALSE),"-")</f>
        <v>-</v>
      </c>
      <c r="D97" s="24" t="str">
        <f>IFERROR(VLOOKUP(A97,'Abr. Feb'!$A$9:$AG$45,31,FALSE),"-")</f>
        <v>-</v>
      </c>
      <c r="E97" s="26" t="str">
        <f>IFERROR(VLOOKUP(A97,'Abr. Feb'!$A$9:$AG$45,33,FALSE),"-")</f>
        <v>-</v>
      </c>
      <c r="F97" s="24" t="str">
        <f>IFERROR(VLOOKUP(A97,'Abr. Mär'!$A$9:$AI$45,33,FALSE),"-")</f>
        <v>-</v>
      </c>
      <c r="G97" s="26" t="str">
        <f>IFERROR(VLOOKUP(A97,'Abr. Mär'!$A$9:$AI$45,35,FALSE),"-")</f>
        <v>-</v>
      </c>
      <c r="H97" s="24" t="str">
        <f>IFERROR(VLOOKUP(A97,'Abr. Apr'!$A$9:$AH$45,32,FALSE),"-")</f>
        <v>-</v>
      </c>
      <c r="I97" s="26" t="str">
        <f>IFERROR(VLOOKUP(A97,'Abr. Apr'!$A$9:$AH$45,34,FALSE),"-")</f>
        <v>-</v>
      </c>
      <c r="J97" s="24" t="str">
        <f>IFERROR(VLOOKUP(A97,'Abr. Mai'!$A$9:$AI$45,33,FALSE),"-")</f>
        <v>-</v>
      </c>
      <c r="K97" s="26" t="str">
        <f>IFERROR(VLOOKUP(A97,'Abr. Mai'!$A$9:$AI$45,35,FALSE),"-")</f>
        <v>-</v>
      </c>
      <c r="L97" s="24" t="str">
        <f>IFERROR(VLOOKUP(A97,'Abr. Jun'!$A$9:$AH$45,32,FALSE),"-")</f>
        <v>-</v>
      </c>
      <c r="M97" s="26" t="str">
        <f>IFERROR(VLOOKUP(A97,'Abr. Jun'!$A$9:$AH$45,34,FALSE),"-")</f>
        <v>-</v>
      </c>
      <c r="N97" s="24" t="str">
        <f>IFERROR(VLOOKUP(A97,'Abr. Jul'!$A$9:$AI$45,33,FALSE),"-")</f>
        <v>-</v>
      </c>
      <c r="O97" s="26" t="str">
        <f>IFERROR(VLOOKUP(A97,'Abr. Jul'!$A$9:$AI$45,35,FALSE),"-")</f>
        <v>-</v>
      </c>
      <c r="P97" s="24" t="str">
        <f>IFERROR(VLOOKUP(A97,'Abr. Aug'!$A$9:$AI$45,33,FALSE),"-")</f>
        <v>-</v>
      </c>
      <c r="Q97" s="26" t="str">
        <f>IFERROR(VLOOKUP(A97,'Abr. Aug'!$A$9:$AI$45,35,FALSE),"-")</f>
        <v>-</v>
      </c>
      <c r="R97" s="24" t="str">
        <f>IFERROR(VLOOKUP(A97,'Abr. Sep'!$A$9:$AH$45,32,FALSE),"-")</f>
        <v>-</v>
      </c>
      <c r="S97" s="26" t="str">
        <f>IFERROR(VLOOKUP(A97,'Abr. Sep'!$A$9:$AH$45,34,FALSE),"-")</f>
        <v>-</v>
      </c>
      <c r="T97" s="24" t="str">
        <f>IFERROR(VLOOKUP(A97,'Abr. Okt'!$A$9:$AI$45,33,FALSE),"-")</f>
        <v>-</v>
      </c>
      <c r="U97" s="26" t="str">
        <f>IFERROR(VLOOKUP(A97,'Abr. Okt'!$A$9:$AI$45,35,FALSE),"-")</f>
        <v>-</v>
      </c>
      <c r="V97" s="24" t="str">
        <f>IFERROR(VLOOKUP(A97,'Abr. Nov'!$A$9:$AH$45,32,FALSE),"-")</f>
        <v>-</v>
      </c>
      <c r="W97" s="26" t="str">
        <f>IFERROR(VLOOKUP(A97,'Abr. Nov'!$A$9:$AH$45,34,FALSE),"-")</f>
        <v>-</v>
      </c>
      <c r="X97" s="24" t="str">
        <f>IFERROR(VLOOKUP(A97,'Abr. Dez'!$A$9:$AI$45,33,FALSE),"-")</f>
        <v>-</v>
      </c>
      <c r="Y97" s="26" t="str">
        <f>IFERROR(VLOOKUP(A97,'Abr. Dez'!$A$9:$AI$45,35,FALSE),"-")</f>
        <v>-</v>
      </c>
      <c r="Z97" s="27">
        <f t="shared" si="4"/>
        <v>0</v>
      </c>
      <c r="AA97" s="28">
        <f t="shared" si="5"/>
        <v>0</v>
      </c>
    </row>
    <row r="98" spans="1:27" x14ac:dyDescent="0.25">
      <c r="A98" s="23" t="str">
        <f>'Übersicht Mitarbeitende'!A102</f>
        <v xml:space="preserve"> </v>
      </c>
      <c r="B98" s="24" t="str">
        <f>IFERROR(VLOOKUP(A98,'Abr. Jan'!$A$9:$AI$45,33,FALSE),"-")</f>
        <v>-</v>
      </c>
      <c r="C98" s="25" t="str">
        <f>IFERROR(VLOOKUP(A98,'Abr. Jan'!$A$9:$AI$45,35,FALSE),"-")</f>
        <v>-</v>
      </c>
      <c r="D98" s="24" t="str">
        <f>IFERROR(VLOOKUP(A98,'Abr. Feb'!$A$9:$AG$45,31,FALSE),"-")</f>
        <v>-</v>
      </c>
      <c r="E98" s="26" t="str">
        <f>IFERROR(VLOOKUP(A98,'Abr. Feb'!$A$9:$AG$45,33,FALSE),"-")</f>
        <v>-</v>
      </c>
      <c r="F98" s="24" t="str">
        <f>IFERROR(VLOOKUP(A98,'Abr. Mär'!$A$9:$AI$45,33,FALSE),"-")</f>
        <v>-</v>
      </c>
      <c r="G98" s="26" t="str">
        <f>IFERROR(VLOOKUP(A98,'Abr. Mär'!$A$9:$AI$45,35,FALSE),"-")</f>
        <v>-</v>
      </c>
      <c r="H98" s="24" t="str">
        <f>IFERROR(VLOOKUP(A98,'Abr. Apr'!$A$9:$AH$45,32,FALSE),"-")</f>
        <v>-</v>
      </c>
      <c r="I98" s="26" t="str">
        <f>IFERROR(VLOOKUP(A98,'Abr. Apr'!$A$9:$AH$45,34,FALSE),"-")</f>
        <v>-</v>
      </c>
      <c r="J98" s="24" t="str">
        <f>IFERROR(VLOOKUP(A98,'Abr. Mai'!$A$9:$AI$45,33,FALSE),"-")</f>
        <v>-</v>
      </c>
      <c r="K98" s="26" t="str">
        <f>IFERROR(VLOOKUP(A98,'Abr. Mai'!$A$9:$AI$45,35,FALSE),"-")</f>
        <v>-</v>
      </c>
      <c r="L98" s="24" t="str">
        <f>IFERROR(VLOOKUP(A98,'Abr. Jun'!$A$9:$AH$45,32,FALSE),"-")</f>
        <v>-</v>
      </c>
      <c r="M98" s="26" t="str">
        <f>IFERROR(VLOOKUP(A98,'Abr. Jun'!$A$9:$AH$45,34,FALSE),"-")</f>
        <v>-</v>
      </c>
      <c r="N98" s="24" t="str">
        <f>IFERROR(VLOOKUP(A98,'Abr. Jul'!$A$9:$AI$45,33,FALSE),"-")</f>
        <v>-</v>
      </c>
      <c r="O98" s="26" t="str">
        <f>IFERROR(VLOOKUP(A98,'Abr. Jul'!$A$9:$AI$45,35,FALSE),"-")</f>
        <v>-</v>
      </c>
      <c r="P98" s="24" t="str">
        <f>IFERROR(VLOOKUP(A98,'Abr. Aug'!$A$9:$AI$45,33,FALSE),"-")</f>
        <v>-</v>
      </c>
      <c r="Q98" s="26" t="str">
        <f>IFERROR(VLOOKUP(A98,'Abr. Aug'!$A$9:$AI$45,35,FALSE),"-")</f>
        <v>-</v>
      </c>
      <c r="R98" s="24" t="str">
        <f>IFERROR(VLOOKUP(A98,'Abr. Sep'!$A$9:$AH$45,32,FALSE),"-")</f>
        <v>-</v>
      </c>
      <c r="S98" s="26" t="str">
        <f>IFERROR(VLOOKUP(A98,'Abr. Sep'!$A$9:$AH$45,34,FALSE),"-")</f>
        <v>-</v>
      </c>
      <c r="T98" s="24" t="str">
        <f>IFERROR(VLOOKUP(A98,'Abr. Okt'!$A$9:$AI$45,33,FALSE),"-")</f>
        <v>-</v>
      </c>
      <c r="U98" s="26" t="str">
        <f>IFERROR(VLOOKUP(A98,'Abr. Okt'!$A$9:$AI$45,35,FALSE),"-")</f>
        <v>-</v>
      </c>
      <c r="V98" s="24" t="str">
        <f>IFERROR(VLOOKUP(A98,'Abr. Nov'!$A$9:$AH$45,32,FALSE),"-")</f>
        <v>-</v>
      </c>
      <c r="W98" s="26" t="str">
        <f>IFERROR(VLOOKUP(A98,'Abr. Nov'!$A$9:$AH$45,34,FALSE),"-")</f>
        <v>-</v>
      </c>
      <c r="X98" s="24" t="str">
        <f>IFERROR(VLOOKUP(A98,'Abr. Dez'!$A$9:$AI$45,33,FALSE),"-")</f>
        <v>-</v>
      </c>
      <c r="Y98" s="26" t="str">
        <f>IFERROR(VLOOKUP(A98,'Abr. Dez'!$A$9:$AI$45,35,FALSE),"-")</f>
        <v>-</v>
      </c>
      <c r="Z98" s="27">
        <f t="shared" si="4"/>
        <v>0</v>
      </c>
      <c r="AA98" s="28">
        <f t="shared" si="5"/>
        <v>0</v>
      </c>
    </row>
    <row r="99" spans="1:27" x14ac:dyDescent="0.25">
      <c r="A99" s="23" t="str">
        <f>'Übersicht Mitarbeitende'!A103</f>
        <v xml:space="preserve"> </v>
      </c>
      <c r="B99" s="24" t="str">
        <f>IFERROR(VLOOKUP(A99,'Abr. Jan'!$A$9:$AI$45,33,FALSE),"-")</f>
        <v>-</v>
      </c>
      <c r="C99" s="25" t="str">
        <f>IFERROR(VLOOKUP(A99,'Abr. Jan'!$A$9:$AI$45,35,FALSE),"-")</f>
        <v>-</v>
      </c>
      <c r="D99" s="24" t="str">
        <f>IFERROR(VLOOKUP(A99,'Abr. Feb'!$A$9:$AG$45,31,FALSE),"-")</f>
        <v>-</v>
      </c>
      <c r="E99" s="26" t="str">
        <f>IFERROR(VLOOKUP(A99,'Abr. Feb'!$A$9:$AG$45,33,FALSE),"-")</f>
        <v>-</v>
      </c>
      <c r="F99" s="24" t="str">
        <f>IFERROR(VLOOKUP(A99,'Abr. Mär'!$A$9:$AI$45,33,FALSE),"-")</f>
        <v>-</v>
      </c>
      <c r="G99" s="26" t="str">
        <f>IFERROR(VLOOKUP(A99,'Abr. Mär'!$A$9:$AI$45,35,FALSE),"-")</f>
        <v>-</v>
      </c>
      <c r="H99" s="24" t="str">
        <f>IFERROR(VLOOKUP(A99,'Abr. Apr'!$A$9:$AH$45,32,FALSE),"-")</f>
        <v>-</v>
      </c>
      <c r="I99" s="26" t="str">
        <f>IFERROR(VLOOKUP(A99,'Abr. Apr'!$A$9:$AH$45,34,FALSE),"-")</f>
        <v>-</v>
      </c>
      <c r="J99" s="24" t="str">
        <f>IFERROR(VLOOKUP(A99,'Abr. Mai'!$A$9:$AI$45,33,FALSE),"-")</f>
        <v>-</v>
      </c>
      <c r="K99" s="26" t="str">
        <f>IFERROR(VLOOKUP(A99,'Abr. Mai'!$A$9:$AI$45,35,FALSE),"-")</f>
        <v>-</v>
      </c>
      <c r="L99" s="24" t="str">
        <f>IFERROR(VLOOKUP(A99,'Abr. Jun'!$A$9:$AH$45,32,FALSE),"-")</f>
        <v>-</v>
      </c>
      <c r="M99" s="26" t="str">
        <f>IFERROR(VLOOKUP(A99,'Abr. Jun'!$A$9:$AH$45,34,FALSE),"-")</f>
        <v>-</v>
      </c>
      <c r="N99" s="24" t="str">
        <f>IFERROR(VLOOKUP(A99,'Abr. Jul'!$A$9:$AI$45,33,FALSE),"-")</f>
        <v>-</v>
      </c>
      <c r="O99" s="26" t="str">
        <f>IFERROR(VLOOKUP(A99,'Abr. Jul'!$A$9:$AI$45,35,FALSE),"-")</f>
        <v>-</v>
      </c>
      <c r="P99" s="24" t="str">
        <f>IFERROR(VLOOKUP(A99,'Abr. Aug'!$A$9:$AI$45,33,FALSE),"-")</f>
        <v>-</v>
      </c>
      <c r="Q99" s="26" t="str">
        <f>IFERROR(VLOOKUP(A99,'Abr. Aug'!$A$9:$AI$45,35,FALSE),"-")</f>
        <v>-</v>
      </c>
      <c r="R99" s="24" t="str">
        <f>IFERROR(VLOOKUP(A99,'Abr. Sep'!$A$9:$AH$45,32,FALSE),"-")</f>
        <v>-</v>
      </c>
      <c r="S99" s="26" t="str">
        <f>IFERROR(VLOOKUP(A99,'Abr. Sep'!$A$9:$AH$45,34,FALSE),"-")</f>
        <v>-</v>
      </c>
      <c r="T99" s="24" t="str">
        <f>IFERROR(VLOOKUP(A99,'Abr. Okt'!$A$9:$AI$45,33,FALSE),"-")</f>
        <v>-</v>
      </c>
      <c r="U99" s="26" t="str">
        <f>IFERROR(VLOOKUP(A99,'Abr. Okt'!$A$9:$AI$45,35,FALSE),"-")</f>
        <v>-</v>
      </c>
      <c r="V99" s="24" t="str">
        <f>IFERROR(VLOOKUP(A99,'Abr. Nov'!$A$9:$AH$45,32,FALSE),"-")</f>
        <v>-</v>
      </c>
      <c r="W99" s="26" t="str">
        <f>IFERROR(VLOOKUP(A99,'Abr. Nov'!$A$9:$AH$45,34,FALSE),"-")</f>
        <v>-</v>
      </c>
      <c r="X99" s="24" t="str">
        <f>IFERROR(VLOOKUP(A99,'Abr. Dez'!$A$9:$AI$45,33,FALSE),"-")</f>
        <v>-</v>
      </c>
      <c r="Y99" s="26" t="str">
        <f>IFERROR(VLOOKUP(A99,'Abr. Dez'!$A$9:$AI$45,35,FALSE),"-")</f>
        <v>-</v>
      </c>
      <c r="Z99" s="27">
        <f t="shared" si="4"/>
        <v>0</v>
      </c>
      <c r="AA99" s="28">
        <f t="shared" si="5"/>
        <v>0</v>
      </c>
    </row>
    <row r="100" spans="1:27" x14ac:dyDescent="0.25">
      <c r="A100" s="23" t="str">
        <f>'Übersicht Mitarbeitende'!A104</f>
        <v xml:space="preserve"> </v>
      </c>
      <c r="B100" s="24" t="str">
        <f>IFERROR(VLOOKUP(A100,'Abr. Jan'!$A$9:$AI$45,33,FALSE),"-")</f>
        <v>-</v>
      </c>
      <c r="C100" s="25" t="str">
        <f>IFERROR(VLOOKUP(A100,'Abr. Jan'!$A$9:$AI$45,35,FALSE),"-")</f>
        <v>-</v>
      </c>
      <c r="D100" s="24" t="str">
        <f>IFERROR(VLOOKUP(A100,'Abr. Feb'!$A$9:$AG$45,31,FALSE),"-")</f>
        <v>-</v>
      </c>
      <c r="E100" s="26" t="str">
        <f>IFERROR(VLOOKUP(A100,'Abr. Feb'!$A$9:$AG$45,33,FALSE),"-")</f>
        <v>-</v>
      </c>
      <c r="F100" s="24" t="str">
        <f>IFERROR(VLOOKUP(A100,'Abr. Mär'!$A$9:$AI$45,33,FALSE),"-")</f>
        <v>-</v>
      </c>
      <c r="G100" s="26" t="str">
        <f>IFERROR(VLOOKUP(A100,'Abr. Mär'!$A$9:$AI$45,35,FALSE),"-")</f>
        <v>-</v>
      </c>
      <c r="H100" s="24" t="str">
        <f>IFERROR(VLOOKUP(A100,'Abr. Apr'!$A$9:$AH$45,32,FALSE),"-")</f>
        <v>-</v>
      </c>
      <c r="I100" s="26" t="str">
        <f>IFERROR(VLOOKUP(A100,'Abr. Apr'!$A$9:$AH$45,34,FALSE),"-")</f>
        <v>-</v>
      </c>
      <c r="J100" s="24" t="str">
        <f>IFERROR(VLOOKUP(A100,'Abr. Mai'!$A$9:$AI$45,33,FALSE),"-")</f>
        <v>-</v>
      </c>
      <c r="K100" s="26" t="str">
        <f>IFERROR(VLOOKUP(A100,'Abr. Mai'!$A$9:$AI$45,35,FALSE),"-")</f>
        <v>-</v>
      </c>
      <c r="L100" s="24" t="str">
        <f>IFERROR(VLOOKUP(A100,'Abr. Jun'!$A$9:$AH$45,32,FALSE),"-")</f>
        <v>-</v>
      </c>
      <c r="M100" s="26" t="str">
        <f>IFERROR(VLOOKUP(A100,'Abr. Jun'!$A$9:$AH$45,34,FALSE),"-")</f>
        <v>-</v>
      </c>
      <c r="N100" s="24" t="str">
        <f>IFERROR(VLOOKUP(A100,'Abr. Jul'!$A$9:$AI$45,33,FALSE),"-")</f>
        <v>-</v>
      </c>
      <c r="O100" s="26" t="str">
        <f>IFERROR(VLOOKUP(A100,'Abr. Jul'!$A$9:$AI$45,35,FALSE),"-")</f>
        <v>-</v>
      </c>
      <c r="P100" s="24" t="str">
        <f>IFERROR(VLOOKUP(A100,'Abr. Aug'!$A$9:$AI$45,33,FALSE),"-")</f>
        <v>-</v>
      </c>
      <c r="Q100" s="26" t="str">
        <f>IFERROR(VLOOKUP(A100,'Abr. Aug'!$A$9:$AI$45,35,FALSE),"-")</f>
        <v>-</v>
      </c>
      <c r="R100" s="24" t="str">
        <f>IFERROR(VLOOKUP(A100,'Abr. Sep'!$A$9:$AH$45,32,FALSE),"-")</f>
        <v>-</v>
      </c>
      <c r="S100" s="26" t="str">
        <f>IFERROR(VLOOKUP(A100,'Abr. Sep'!$A$9:$AH$45,34,FALSE),"-")</f>
        <v>-</v>
      </c>
      <c r="T100" s="24" t="str">
        <f>IFERROR(VLOOKUP(A100,'Abr. Okt'!$A$9:$AI$45,33,FALSE),"-")</f>
        <v>-</v>
      </c>
      <c r="U100" s="26" t="str">
        <f>IFERROR(VLOOKUP(A100,'Abr. Okt'!$A$9:$AI$45,35,FALSE),"-")</f>
        <v>-</v>
      </c>
      <c r="V100" s="24" t="str">
        <f>IFERROR(VLOOKUP(A100,'Abr. Nov'!$A$9:$AH$45,32,FALSE),"-")</f>
        <v>-</v>
      </c>
      <c r="W100" s="26" t="str">
        <f>IFERROR(VLOOKUP(A100,'Abr. Nov'!$A$9:$AH$45,34,FALSE),"-")</f>
        <v>-</v>
      </c>
      <c r="X100" s="24" t="str">
        <f>IFERROR(VLOOKUP(A100,'Abr. Dez'!$A$9:$AI$45,33,FALSE),"-")</f>
        <v>-</v>
      </c>
      <c r="Y100" s="26" t="str">
        <f>IFERROR(VLOOKUP(A100,'Abr. Dez'!$A$9:$AI$45,35,FALSE),"-")</f>
        <v>-</v>
      </c>
      <c r="Z100" s="27">
        <f t="shared" si="4"/>
        <v>0</v>
      </c>
      <c r="AA100" s="28">
        <f t="shared" si="5"/>
        <v>0</v>
      </c>
    </row>
    <row r="101" spans="1:27" x14ac:dyDescent="0.25">
      <c r="A101" s="23" t="str">
        <f>'Übersicht Mitarbeitende'!A105</f>
        <v xml:space="preserve"> </v>
      </c>
      <c r="B101" s="24" t="str">
        <f>IFERROR(VLOOKUP(A101,'Abr. Jan'!$A$9:$AI$45,33,FALSE),"-")</f>
        <v>-</v>
      </c>
      <c r="C101" s="25" t="str">
        <f>IFERROR(VLOOKUP(A101,'Abr. Jan'!$A$9:$AI$45,35,FALSE),"-")</f>
        <v>-</v>
      </c>
      <c r="D101" s="24" t="str">
        <f>IFERROR(VLOOKUP(A101,'Abr. Feb'!$A$9:$AG$45,31,FALSE),"-")</f>
        <v>-</v>
      </c>
      <c r="E101" s="26" t="str">
        <f>IFERROR(VLOOKUP(A101,'Abr. Feb'!$A$9:$AG$45,33,FALSE),"-")</f>
        <v>-</v>
      </c>
      <c r="F101" s="24" t="str">
        <f>IFERROR(VLOOKUP(A101,'Abr. Mär'!$A$9:$AI$45,33,FALSE),"-")</f>
        <v>-</v>
      </c>
      <c r="G101" s="26" t="str">
        <f>IFERROR(VLOOKUP(A101,'Abr. Mär'!$A$9:$AI$45,35,FALSE),"-")</f>
        <v>-</v>
      </c>
      <c r="H101" s="24" t="str">
        <f>IFERROR(VLOOKUP(A101,'Abr. Apr'!$A$9:$AH$45,32,FALSE),"-")</f>
        <v>-</v>
      </c>
      <c r="I101" s="26" t="str">
        <f>IFERROR(VLOOKUP(A101,'Abr. Apr'!$A$9:$AH$45,34,FALSE),"-")</f>
        <v>-</v>
      </c>
      <c r="J101" s="24" t="str">
        <f>IFERROR(VLOOKUP(A101,'Abr. Mai'!$A$9:$AI$45,33,FALSE),"-")</f>
        <v>-</v>
      </c>
      <c r="K101" s="26" t="str">
        <f>IFERROR(VLOOKUP(A101,'Abr. Mai'!$A$9:$AI$45,35,FALSE),"-")</f>
        <v>-</v>
      </c>
      <c r="L101" s="24" t="str">
        <f>IFERROR(VLOOKUP(A101,'Abr. Jun'!$A$9:$AH$45,32,FALSE),"-")</f>
        <v>-</v>
      </c>
      <c r="M101" s="26" t="str">
        <f>IFERROR(VLOOKUP(A101,'Abr. Jun'!$A$9:$AH$45,34,FALSE),"-")</f>
        <v>-</v>
      </c>
      <c r="N101" s="24" t="str">
        <f>IFERROR(VLOOKUP(A101,'Abr. Jul'!$A$9:$AI$45,33,FALSE),"-")</f>
        <v>-</v>
      </c>
      <c r="O101" s="26" t="str">
        <f>IFERROR(VLOOKUP(A101,'Abr. Jul'!$A$9:$AI$45,35,FALSE),"-")</f>
        <v>-</v>
      </c>
      <c r="P101" s="24" t="str">
        <f>IFERROR(VLOOKUP(A101,'Abr. Aug'!$A$9:$AI$45,33,FALSE),"-")</f>
        <v>-</v>
      </c>
      <c r="Q101" s="26" t="str">
        <f>IFERROR(VLOOKUP(A101,'Abr. Aug'!$A$9:$AI$45,35,FALSE),"-")</f>
        <v>-</v>
      </c>
      <c r="R101" s="24" t="str">
        <f>IFERROR(VLOOKUP(A101,'Abr. Sep'!$A$9:$AH$45,32,FALSE),"-")</f>
        <v>-</v>
      </c>
      <c r="S101" s="26" t="str">
        <f>IFERROR(VLOOKUP(A101,'Abr. Sep'!$A$9:$AH$45,34,FALSE),"-")</f>
        <v>-</v>
      </c>
      <c r="T101" s="24" t="str">
        <f>IFERROR(VLOOKUP(A101,'Abr. Okt'!$A$9:$AI$45,33,FALSE),"-")</f>
        <v>-</v>
      </c>
      <c r="U101" s="26" t="str">
        <f>IFERROR(VLOOKUP(A101,'Abr. Okt'!$A$9:$AI$45,35,FALSE),"-")</f>
        <v>-</v>
      </c>
      <c r="V101" s="24" t="str">
        <f>IFERROR(VLOOKUP(A101,'Abr. Nov'!$A$9:$AH$45,32,FALSE),"-")</f>
        <v>-</v>
      </c>
      <c r="W101" s="26" t="str">
        <f>IFERROR(VLOOKUP(A101,'Abr. Nov'!$A$9:$AH$45,34,FALSE),"-")</f>
        <v>-</v>
      </c>
      <c r="X101" s="24" t="str">
        <f>IFERROR(VLOOKUP(A101,'Abr. Dez'!$A$9:$AI$45,33,FALSE),"-")</f>
        <v>-</v>
      </c>
      <c r="Y101" s="26" t="str">
        <f>IFERROR(VLOOKUP(A101,'Abr. Dez'!$A$9:$AI$45,35,FALSE),"-")</f>
        <v>-</v>
      </c>
      <c r="Z101" s="27">
        <f t="shared" si="4"/>
        <v>0</v>
      </c>
      <c r="AA101" s="28">
        <f t="shared" si="5"/>
        <v>0</v>
      </c>
    </row>
    <row r="102" spans="1:27" x14ac:dyDescent="0.25">
      <c r="A102" s="23" t="str">
        <f>'Übersicht Mitarbeitende'!A106</f>
        <v xml:space="preserve"> </v>
      </c>
      <c r="B102" s="24" t="str">
        <f>IFERROR(VLOOKUP(A102,'Abr. Jan'!$A$9:$AI$45,33,FALSE),"-")</f>
        <v>-</v>
      </c>
      <c r="C102" s="25" t="str">
        <f>IFERROR(VLOOKUP(A102,'Abr. Jan'!$A$9:$AI$45,35,FALSE),"-")</f>
        <v>-</v>
      </c>
      <c r="D102" s="24" t="str">
        <f>IFERROR(VLOOKUP(A102,'Abr. Feb'!$A$9:$AG$45,31,FALSE),"-")</f>
        <v>-</v>
      </c>
      <c r="E102" s="26" t="str">
        <f>IFERROR(VLOOKUP(A102,'Abr. Feb'!$A$9:$AG$45,33,FALSE),"-")</f>
        <v>-</v>
      </c>
      <c r="F102" s="24" t="str">
        <f>IFERROR(VLOOKUP(A102,'Abr. Mär'!$A$9:$AI$45,33,FALSE),"-")</f>
        <v>-</v>
      </c>
      <c r="G102" s="26" t="str">
        <f>IFERROR(VLOOKUP(A102,'Abr. Mär'!$A$9:$AI$45,35,FALSE),"-")</f>
        <v>-</v>
      </c>
      <c r="H102" s="24" t="str">
        <f>IFERROR(VLOOKUP(A102,'Abr. Apr'!$A$9:$AH$45,32,FALSE),"-")</f>
        <v>-</v>
      </c>
      <c r="I102" s="26" t="str">
        <f>IFERROR(VLOOKUP(A102,'Abr. Apr'!$A$9:$AH$45,34,FALSE),"-")</f>
        <v>-</v>
      </c>
      <c r="J102" s="24" t="str">
        <f>IFERROR(VLOOKUP(A102,'Abr. Mai'!$A$9:$AI$45,33,FALSE),"-")</f>
        <v>-</v>
      </c>
      <c r="K102" s="26" t="str">
        <f>IFERROR(VLOOKUP(A102,'Abr. Mai'!$A$9:$AI$45,35,FALSE),"-")</f>
        <v>-</v>
      </c>
      <c r="L102" s="24" t="str">
        <f>IFERROR(VLOOKUP(A102,'Abr. Jun'!$A$9:$AH$45,32,FALSE),"-")</f>
        <v>-</v>
      </c>
      <c r="M102" s="26" t="str">
        <f>IFERROR(VLOOKUP(A102,'Abr. Jun'!$A$9:$AH$45,34,FALSE),"-")</f>
        <v>-</v>
      </c>
      <c r="N102" s="24" t="str">
        <f>IFERROR(VLOOKUP(A102,'Abr. Jul'!$A$9:$AI$45,33,FALSE),"-")</f>
        <v>-</v>
      </c>
      <c r="O102" s="26" t="str">
        <f>IFERROR(VLOOKUP(A102,'Abr. Jul'!$A$9:$AI$45,35,FALSE),"-")</f>
        <v>-</v>
      </c>
      <c r="P102" s="24" t="str">
        <f>IFERROR(VLOOKUP(A102,'Abr. Aug'!$A$9:$AI$45,33,FALSE),"-")</f>
        <v>-</v>
      </c>
      <c r="Q102" s="26" t="str">
        <f>IFERROR(VLOOKUP(A102,'Abr. Aug'!$A$9:$AI$45,35,FALSE),"-")</f>
        <v>-</v>
      </c>
      <c r="R102" s="24" t="str">
        <f>IFERROR(VLOOKUP(A102,'Abr. Sep'!$A$9:$AH$45,32,FALSE),"-")</f>
        <v>-</v>
      </c>
      <c r="S102" s="26" t="str">
        <f>IFERROR(VLOOKUP(A102,'Abr. Sep'!$A$9:$AH$45,34,FALSE),"-")</f>
        <v>-</v>
      </c>
      <c r="T102" s="24" t="str">
        <f>IFERROR(VLOOKUP(A102,'Abr. Okt'!$A$9:$AI$45,33,FALSE),"-")</f>
        <v>-</v>
      </c>
      <c r="U102" s="26" t="str">
        <f>IFERROR(VLOOKUP(A102,'Abr. Okt'!$A$9:$AI$45,35,FALSE),"-")</f>
        <v>-</v>
      </c>
      <c r="V102" s="24" t="str">
        <f>IFERROR(VLOOKUP(A102,'Abr. Nov'!$A$9:$AH$45,32,FALSE),"-")</f>
        <v>-</v>
      </c>
      <c r="W102" s="26" t="str">
        <f>IFERROR(VLOOKUP(A102,'Abr. Nov'!$A$9:$AH$45,34,FALSE),"-")</f>
        <v>-</v>
      </c>
      <c r="X102" s="24" t="str">
        <f>IFERROR(VLOOKUP(A102,'Abr. Dez'!$A$9:$AI$45,33,FALSE),"-")</f>
        <v>-</v>
      </c>
      <c r="Y102" s="26" t="str">
        <f>IFERROR(VLOOKUP(A102,'Abr. Dez'!$A$9:$AI$45,35,FALSE),"-")</f>
        <v>-</v>
      </c>
      <c r="Z102" s="27">
        <f t="shared" si="4"/>
        <v>0</v>
      </c>
      <c r="AA102" s="28">
        <f t="shared" si="5"/>
        <v>0</v>
      </c>
    </row>
    <row r="103" spans="1:27" x14ac:dyDescent="0.25">
      <c r="A103" s="23" t="str">
        <f>'Übersicht Mitarbeitende'!A107</f>
        <v xml:space="preserve"> </v>
      </c>
      <c r="B103" s="24" t="str">
        <f>IFERROR(VLOOKUP(A103,'Abr. Jan'!$A$9:$AI$45,33,FALSE),"-")</f>
        <v>-</v>
      </c>
      <c r="C103" s="25" t="str">
        <f>IFERROR(VLOOKUP(A103,'Abr. Jan'!$A$9:$AI$45,35,FALSE),"-")</f>
        <v>-</v>
      </c>
      <c r="D103" s="24" t="str">
        <f>IFERROR(VLOOKUP(A103,'Abr. Feb'!$A$9:$AG$45,31,FALSE),"-")</f>
        <v>-</v>
      </c>
      <c r="E103" s="26" t="str">
        <f>IFERROR(VLOOKUP(A103,'Abr. Feb'!$A$9:$AG$45,33,FALSE),"-")</f>
        <v>-</v>
      </c>
      <c r="F103" s="24" t="str">
        <f>IFERROR(VLOOKUP(A103,'Abr. Mär'!$A$9:$AI$45,33,FALSE),"-")</f>
        <v>-</v>
      </c>
      <c r="G103" s="26" t="str">
        <f>IFERROR(VLOOKUP(A103,'Abr. Mär'!$A$9:$AI$45,35,FALSE),"-")</f>
        <v>-</v>
      </c>
      <c r="H103" s="24" t="str">
        <f>IFERROR(VLOOKUP(A103,'Abr. Apr'!$A$9:$AH$45,32,FALSE),"-")</f>
        <v>-</v>
      </c>
      <c r="I103" s="26" t="str">
        <f>IFERROR(VLOOKUP(A103,'Abr. Apr'!$A$9:$AH$45,34,FALSE),"-")</f>
        <v>-</v>
      </c>
      <c r="J103" s="24" t="str">
        <f>IFERROR(VLOOKUP(A103,'Abr. Mai'!$A$9:$AI$45,33,FALSE),"-")</f>
        <v>-</v>
      </c>
      <c r="K103" s="26" t="str">
        <f>IFERROR(VLOOKUP(A103,'Abr. Mai'!$A$9:$AI$45,35,FALSE),"-")</f>
        <v>-</v>
      </c>
      <c r="L103" s="24" t="str">
        <f>IFERROR(VLOOKUP(A103,'Abr. Jun'!$A$9:$AH$45,32,FALSE),"-")</f>
        <v>-</v>
      </c>
      <c r="M103" s="26" t="str">
        <f>IFERROR(VLOOKUP(A103,'Abr. Jun'!$A$9:$AH$45,34,FALSE),"-")</f>
        <v>-</v>
      </c>
      <c r="N103" s="24" t="str">
        <f>IFERROR(VLOOKUP(A103,'Abr. Jul'!$A$9:$AI$45,33,FALSE),"-")</f>
        <v>-</v>
      </c>
      <c r="O103" s="26" t="str">
        <f>IFERROR(VLOOKUP(A103,'Abr. Jul'!$A$9:$AI$45,35,FALSE),"-")</f>
        <v>-</v>
      </c>
      <c r="P103" s="24" t="str">
        <f>IFERROR(VLOOKUP(A103,'Abr. Aug'!$A$9:$AI$45,33,FALSE),"-")</f>
        <v>-</v>
      </c>
      <c r="Q103" s="26" t="str">
        <f>IFERROR(VLOOKUP(A103,'Abr. Aug'!$A$9:$AI$45,35,FALSE),"-")</f>
        <v>-</v>
      </c>
      <c r="R103" s="24" t="str">
        <f>IFERROR(VLOOKUP(A103,'Abr. Sep'!$A$9:$AH$45,32,FALSE),"-")</f>
        <v>-</v>
      </c>
      <c r="S103" s="26" t="str">
        <f>IFERROR(VLOOKUP(A103,'Abr. Sep'!$A$9:$AH$45,34,FALSE),"-")</f>
        <v>-</v>
      </c>
      <c r="T103" s="24" t="str">
        <f>IFERROR(VLOOKUP(A103,'Abr. Okt'!$A$9:$AI$45,33,FALSE),"-")</f>
        <v>-</v>
      </c>
      <c r="U103" s="26" t="str">
        <f>IFERROR(VLOOKUP(A103,'Abr. Okt'!$A$9:$AI$45,35,FALSE),"-")</f>
        <v>-</v>
      </c>
      <c r="V103" s="24" t="str">
        <f>IFERROR(VLOOKUP(A103,'Abr. Nov'!$A$9:$AH$45,32,FALSE),"-")</f>
        <v>-</v>
      </c>
      <c r="W103" s="26" t="str">
        <f>IFERROR(VLOOKUP(A103,'Abr. Nov'!$A$9:$AH$45,34,FALSE),"-")</f>
        <v>-</v>
      </c>
      <c r="X103" s="24" t="str">
        <f>IFERROR(VLOOKUP(A103,'Abr. Dez'!$A$9:$AI$45,33,FALSE),"-")</f>
        <v>-</v>
      </c>
      <c r="Y103" s="26" t="str">
        <f>IFERROR(VLOOKUP(A103,'Abr. Dez'!$A$9:$AI$45,35,FALSE),"-")</f>
        <v>-</v>
      </c>
      <c r="Z103" s="27">
        <f t="shared" si="4"/>
        <v>0</v>
      </c>
      <c r="AA103" s="28">
        <f t="shared" si="5"/>
        <v>0</v>
      </c>
    </row>
    <row r="104" spans="1:27" x14ac:dyDescent="0.25">
      <c r="A104" s="23" t="str">
        <f>'Übersicht Mitarbeitende'!A108</f>
        <v xml:space="preserve"> </v>
      </c>
      <c r="B104" s="24" t="str">
        <f>IFERROR(VLOOKUP(A104,'Abr. Jan'!$A$9:$AI$45,33,FALSE),"-")</f>
        <v>-</v>
      </c>
      <c r="C104" s="25" t="str">
        <f>IFERROR(VLOOKUP(A104,'Abr. Jan'!$A$9:$AI$45,35,FALSE),"-")</f>
        <v>-</v>
      </c>
      <c r="D104" s="24" t="str">
        <f>IFERROR(VLOOKUP(A104,'Abr. Feb'!$A$9:$AG$45,31,FALSE),"-")</f>
        <v>-</v>
      </c>
      <c r="E104" s="26" t="str">
        <f>IFERROR(VLOOKUP(A104,'Abr. Feb'!$A$9:$AG$45,33,FALSE),"-")</f>
        <v>-</v>
      </c>
      <c r="F104" s="24" t="str">
        <f>IFERROR(VLOOKUP(A104,'Abr. Mär'!$A$9:$AI$45,33,FALSE),"-")</f>
        <v>-</v>
      </c>
      <c r="G104" s="26" t="str">
        <f>IFERROR(VLOOKUP(A104,'Abr. Mär'!$A$9:$AI$45,35,FALSE),"-")</f>
        <v>-</v>
      </c>
      <c r="H104" s="24" t="str">
        <f>IFERROR(VLOOKUP(A104,'Abr. Apr'!$A$9:$AH$45,32,FALSE),"-")</f>
        <v>-</v>
      </c>
      <c r="I104" s="26" t="str">
        <f>IFERROR(VLOOKUP(A104,'Abr. Apr'!$A$9:$AH$45,34,FALSE),"-")</f>
        <v>-</v>
      </c>
      <c r="J104" s="24" t="str">
        <f>IFERROR(VLOOKUP(A104,'Abr. Mai'!$A$9:$AI$45,33,FALSE),"-")</f>
        <v>-</v>
      </c>
      <c r="K104" s="26" t="str">
        <f>IFERROR(VLOOKUP(A104,'Abr. Mai'!$A$9:$AI$45,35,FALSE),"-")</f>
        <v>-</v>
      </c>
      <c r="L104" s="24" t="str">
        <f>IFERROR(VLOOKUP(A104,'Abr. Jun'!$A$9:$AH$45,32,FALSE),"-")</f>
        <v>-</v>
      </c>
      <c r="M104" s="26" t="str">
        <f>IFERROR(VLOOKUP(A104,'Abr. Jun'!$A$9:$AH$45,34,FALSE),"-")</f>
        <v>-</v>
      </c>
      <c r="N104" s="24" t="str">
        <f>IFERROR(VLOOKUP(A104,'Abr. Jul'!$A$9:$AI$45,33,FALSE),"-")</f>
        <v>-</v>
      </c>
      <c r="O104" s="26" t="str">
        <f>IFERROR(VLOOKUP(A104,'Abr. Jul'!$A$9:$AI$45,35,FALSE),"-")</f>
        <v>-</v>
      </c>
      <c r="P104" s="24" t="str">
        <f>IFERROR(VLOOKUP(A104,'Abr. Aug'!$A$9:$AI$45,33,FALSE),"-")</f>
        <v>-</v>
      </c>
      <c r="Q104" s="26" t="str">
        <f>IFERROR(VLOOKUP(A104,'Abr. Aug'!$A$9:$AI$45,35,FALSE),"-")</f>
        <v>-</v>
      </c>
      <c r="R104" s="24" t="str">
        <f>IFERROR(VLOOKUP(A104,'Abr. Sep'!$A$9:$AH$45,32,FALSE),"-")</f>
        <v>-</v>
      </c>
      <c r="S104" s="26" t="str">
        <f>IFERROR(VLOOKUP(A104,'Abr. Sep'!$A$9:$AH$45,34,FALSE),"-")</f>
        <v>-</v>
      </c>
      <c r="T104" s="24" t="str">
        <f>IFERROR(VLOOKUP(A104,'Abr. Okt'!$A$9:$AI$45,33,FALSE),"-")</f>
        <v>-</v>
      </c>
      <c r="U104" s="26" t="str">
        <f>IFERROR(VLOOKUP(A104,'Abr. Okt'!$A$9:$AI$45,35,FALSE),"-")</f>
        <v>-</v>
      </c>
      <c r="V104" s="24" t="str">
        <f>IFERROR(VLOOKUP(A104,'Abr. Nov'!$A$9:$AH$45,32,FALSE),"-")</f>
        <v>-</v>
      </c>
      <c r="W104" s="26" t="str">
        <f>IFERROR(VLOOKUP(A104,'Abr. Nov'!$A$9:$AH$45,34,FALSE),"-")</f>
        <v>-</v>
      </c>
      <c r="X104" s="24" t="str">
        <f>IFERROR(VLOOKUP(A104,'Abr. Dez'!$A$9:$AI$45,33,FALSE),"-")</f>
        <v>-</v>
      </c>
      <c r="Y104" s="26" t="str">
        <f>IFERROR(VLOOKUP(A104,'Abr. Dez'!$A$9:$AI$45,35,FALSE),"-")</f>
        <v>-</v>
      </c>
      <c r="Z104" s="27">
        <f t="shared" si="4"/>
        <v>0</v>
      </c>
      <c r="AA104" s="28">
        <f t="shared" si="5"/>
        <v>0</v>
      </c>
    </row>
    <row r="105" spans="1:27" x14ac:dyDescent="0.25">
      <c r="Z105" s="21">
        <f>SUM(Z5:Z104)</f>
        <v>0</v>
      </c>
      <c r="AA105" s="28">
        <f>SUM(AA5:AA104)</f>
        <v>0</v>
      </c>
    </row>
  </sheetData>
  <sheetProtection sheet="1" objects="1" scenarios="1"/>
  <mergeCells count="13">
    <mergeCell ref="Z3:AA3"/>
    <mergeCell ref="B3:C3"/>
    <mergeCell ref="D3:E3"/>
    <mergeCell ref="F3:G3"/>
    <mergeCell ref="H3:I3"/>
    <mergeCell ref="J3:K3"/>
    <mergeCell ref="V3:W3"/>
    <mergeCell ref="X3:Y3"/>
    <mergeCell ref="L3:M3"/>
    <mergeCell ref="N3:O3"/>
    <mergeCell ref="P3:Q3"/>
    <mergeCell ref="R3:S3"/>
    <mergeCell ref="T3:U3"/>
  </mergeCells>
  <pageMargins left="0.23622047244094491" right="0.23622047244094491" top="0.23622047244094491" bottom="0.23622047244094491" header="0.31496062992125984" footer="0.31496062992125984"/>
  <pageSetup paperSize="9" scale="46" fitToHeight="0" orientation="landscape" r:id="rId1"/>
  <ignoredErrors>
    <ignoredError sqref="A5:A104 Z5:AA104 Z105:AA10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13</vt:i4>
      </vt:variant>
    </vt:vector>
  </HeadingPairs>
  <TitlesOfParts>
    <vt:vector size="29" baseType="lpstr">
      <vt:lpstr>Anleitung_Legende</vt:lpstr>
      <vt:lpstr>Hilfstabelle</vt:lpstr>
      <vt:lpstr>Übersicht Mitarbeitende</vt:lpstr>
      <vt:lpstr>Abr. Jan</vt:lpstr>
      <vt:lpstr>Abr. Feb</vt:lpstr>
      <vt:lpstr>Abr. Mär</vt:lpstr>
      <vt:lpstr>Abr. Apr</vt:lpstr>
      <vt:lpstr>Abr. Mai</vt:lpstr>
      <vt:lpstr>Abr. Jun</vt:lpstr>
      <vt:lpstr>Abr. Jul</vt:lpstr>
      <vt:lpstr>Abr. Aug</vt:lpstr>
      <vt:lpstr>Abr. Sep</vt:lpstr>
      <vt:lpstr>Abr. Okt</vt:lpstr>
      <vt:lpstr>Abr. Nov</vt:lpstr>
      <vt:lpstr>Abr. Dez</vt:lpstr>
      <vt:lpstr>Jahresübersicht</vt:lpstr>
      <vt:lpstr>'Abr. Apr'!Druckbereich</vt:lpstr>
      <vt:lpstr>'Abr. Aug'!Druckbereich</vt:lpstr>
      <vt:lpstr>'Abr. Dez'!Druckbereich</vt:lpstr>
      <vt:lpstr>'Abr. Feb'!Druckbereich</vt:lpstr>
      <vt:lpstr>'Abr. Jan'!Druckbereich</vt:lpstr>
      <vt:lpstr>'Abr. Jul'!Druckbereich</vt:lpstr>
      <vt:lpstr>'Abr. Jun'!Druckbereich</vt:lpstr>
      <vt:lpstr>'Abr. Mai'!Druckbereich</vt:lpstr>
      <vt:lpstr>'Abr. Mär'!Druckbereich</vt:lpstr>
      <vt:lpstr>'Abr. Nov'!Druckbereich</vt:lpstr>
      <vt:lpstr>'Abr. Okt'!Druckbereich</vt:lpstr>
      <vt:lpstr>'Abr. Sep'!Druckbereich</vt:lpstr>
      <vt:lpstr>Jahresübersicht!Druckbereich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Selmani Valon</dc:creator>
  <cp:lastModifiedBy>Künzi, Stefan</cp:lastModifiedBy>
  <cp:lastPrinted>2018-08-08T04:41:14Z</cp:lastPrinted>
  <dcterms:created xsi:type="dcterms:W3CDTF">2017-08-29T11:42:37Z</dcterms:created>
  <dcterms:modified xsi:type="dcterms:W3CDTF">2024-09-25T09:58:26Z</dcterms:modified>
</cp:coreProperties>
</file>