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GD\GSV\04 Langzeitpflege\04-05 Spitex\04-05-04 Taxen und Normkosten\Spitex-Tarifreform\Angehörigenpflege\Unterlagen Website\"/>
    </mc:Choice>
  </mc:AlternateContent>
  <xr:revisionPtr revIDLastSave="0" documentId="13_ncr:1_{29CD7741-8E70-4A36-9F39-1C39FD00F9A1}" xr6:coauthVersionLast="47" xr6:coauthVersionMax="47" xr10:uidLastSave="{00000000-0000-0000-0000-000000000000}"/>
  <bookViews>
    <workbookView xWindow="28680" yWindow="-120" windowWidth="29040" windowHeight="15720" tabRatio="976" activeTab="1" xr2:uid="{00000000-000D-0000-FFFF-FFFF00000000}"/>
  </bookViews>
  <sheets>
    <sheet name="Sammelrechnung" sheetId="2" r:id="rId1"/>
    <sheet name="Einzelrechnung 1" sheetId="10" r:id="rId2"/>
    <sheet name="Einzelrechnung 2" sheetId="9" r:id="rId3"/>
    <sheet name="Einzelrechnung 3" sheetId="8" r:id="rId4"/>
    <sheet name="Einzelrechnung 4" sheetId="7" r:id="rId5"/>
    <sheet name="Einzelrechnung 5" sheetId="6" r:id="rId6"/>
    <sheet name="Einzelrechnung 6" sheetId="5" r:id="rId7"/>
    <sheet name="Einzelrechnung 7" sheetId="4" r:id="rId8"/>
    <sheet name="Einzelrechnung 8" sheetId="3" r:id="rId9"/>
    <sheet name="Einzelrechnung 9" sheetId="1" r:id="rId10"/>
    <sheet name="Einzelrechnung 10" sheetId="11" r:id="rId11"/>
    <sheet name="Korrektur Einzelrechnung 1" sheetId="13" r:id="rId12"/>
    <sheet name="Korrektur Einzelrechnung 2" sheetId="15" r:id="rId13"/>
    <sheet name="Korrektur Einzelrechnung 3" sheetId="16" r:id="rId14"/>
    <sheet name="Rechnungsformular" sheetId="17" r:id="rId15"/>
    <sheet name="Wohnsitzkontrolle" sheetId="18" r:id="rId16"/>
  </sheets>
  <definedNames>
    <definedName name="_xlnm._FilterDatabase" localSheetId="4" hidden="1">'Einzelrechnung 4'!$A$5:$L$79</definedName>
    <definedName name="_xlnm.Print_Area" localSheetId="1">'Einzelrechnung 1'!$A$1:$M$80</definedName>
    <definedName name="_xlnm.Print_Area" localSheetId="10">'Einzelrechnung 10'!$A$1:$M$79</definedName>
    <definedName name="_xlnm.Print_Area" localSheetId="2">'Einzelrechnung 2'!$A$1:$M$80</definedName>
    <definedName name="_xlnm.Print_Area" localSheetId="3">'Einzelrechnung 3'!$A$1:$M$80</definedName>
    <definedName name="_xlnm.Print_Area" localSheetId="4">'Einzelrechnung 4'!$A$1:$M$80</definedName>
    <definedName name="_xlnm.Print_Area" localSheetId="5">'Einzelrechnung 5'!$A$1:$M$80</definedName>
    <definedName name="_xlnm.Print_Area" localSheetId="6">'Einzelrechnung 6'!$A$1:$M$80</definedName>
    <definedName name="_xlnm.Print_Area" localSheetId="7">'Einzelrechnung 7'!$A$1:$M$80</definedName>
    <definedName name="_xlnm.Print_Area" localSheetId="8">'Einzelrechnung 8'!$A$5:$K$80</definedName>
    <definedName name="_xlnm.Print_Area" localSheetId="9">'Einzelrechnung 9'!$A$1:$M$80</definedName>
    <definedName name="_xlnm.Print_Area" localSheetId="11">'Korrektur Einzelrechnung 1'!$A$1:$M$80</definedName>
    <definedName name="_xlnm.Print_Area" localSheetId="12">'Korrektur Einzelrechnung 2'!$A$1:$M$80</definedName>
    <definedName name="_xlnm.Print_Area" localSheetId="13">'Korrektur Einzelrechnung 3'!$A$1:$M$79</definedName>
    <definedName name="_xlnm.Print_Area" localSheetId="14">Rechnungsformular!$A$1:$H$63</definedName>
    <definedName name="_xlnm.Print_Titles" localSheetId="1">'Einzelrechnung 1'!$3:$4</definedName>
    <definedName name="_xlnm.Print_Titles" localSheetId="10">'Einzelrechnung 10'!$2:$4</definedName>
    <definedName name="_xlnm.Print_Titles" localSheetId="2">'Einzelrechnung 2'!$2:$4</definedName>
    <definedName name="_xlnm.Print_Titles" localSheetId="3">'Einzelrechnung 3'!$2:$4</definedName>
    <definedName name="_xlnm.Print_Titles" localSheetId="4">'Einzelrechnung 4'!$2:$4</definedName>
    <definedName name="_xlnm.Print_Titles" localSheetId="5">'Einzelrechnung 5'!$2:$4</definedName>
    <definedName name="_xlnm.Print_Titles" localSheetId="6">'Einzelrechnung 6'!$2:$4</definedName>
    <definedName name="_xlnm.Print_Titles" localSheetId="7">'Einzelrechnung 7'!$2:$4</definedName>
    <definedName name="_xlnm.Print_Titles" localSheetId="8">'Einzelrechnung 8'!$2:$4</definedName>
    <definedName name="_xlnm.Print_Titles" localSheetId="9">'Einzelrechnung 9'!$2:$4</definedName>
    <definedName name="_xlnm.Print_Titles" localSheetId="11">'Korrektur Einzelrechnung 1'!$2:$4</definedName>
    <definedName name="_xlnm.Print_Titles" localSheetId="12">'Korrektur Einzelrechnung 2'!$3:$4</definedName>
    <definedName name="_xlnm.Print_Titles" localSheetId="13">'Korrektur Einzelrechnung 3'!$3:$4</definedName>
    <definedName name="Ja" localSheetId="1">'Einzelrechnung 1'!$A$81:$A$82</definedName>
    <definedName name="Ja" localSheetId="10">'Einzelrechnung 10'!$A$80:$A$81</definedName>
    <definedName name="Ja" localSheetId="2">'Einzelrechnung 2'!$A$81:$A$82</definedName>
    <definedName name="Ja" localSheetId="3">'Einzelrechnung 3'!$A$81:$A$82</definedName>
    <definedName name="Ja" localSheetId="4">'Einzelrechnung 4'!$A$81:$A$82</definedName>
    <definedName name="Ja" localSheetId="5">'Einzelrechnung 5'!$A$81:$A$82</definedName>
    <definedName name="Ja" localSheetId="6">'Einzelrechnung 6'!$A$81:$A$82</definedName>
    <definedName name="Ja" localSheetId="7">'Einzelrechnung 7'!$A$81:$A$82</definedName>
    <definedName name="Ja" localSheetId="8">'Einzelrechnung 8'!$A$81:$A$82</definedName>
    <definedName name="Ja" localSheetId="11">'Korrektur Einzelrechnung 1'!$A$81:$A$82</definedName>
    <definedName name="Ja" localSheetId="12">'Korrektur Einzelrechnung 2'!$A$81:$A$82</definedName>
    <definedName name="Ja" localSheetId="13">'Korrektur Einzelrechnung 3'!$A$80:$A$81</definedName>
    <definedName name="Ja">'Einzelrechnung 9'!$A$81:$A$82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2"/>
  <c r="A13" i="2"/>
  <c r="A12" i="2"/>
  <c r="A11" i="2"/>
  <c r="A10" i="2"/>
  <c r="A9" i="2"/>
  <c r="A8" i="2"/>
  <c r="A7" i="2"/>
  <c r="L1" i="15" l="1"/>
  <c r="L1" i="16"/>
  <c r="L1" i="13"/>
  <c r="L1" i="10"/>
  <c r="L1" i="7" s="1"/>
  <c r="D78" i="10"/>
  <c r="C22" i="17"/>
  <c r="G70" i="11"/>
  <c r="G77" i="11"/>
  <c r="F77" i="11"/>
  <c r="C78" i="11"/>
  <c r="G78" i="1"/>
  <c r="F78" i="1"/>
  <c r="D48" i="1"/>
  <c r="H48" i="1" s="1"/>
  <c r="D78" i="3"/>
  <c r="H78" i="3" s="1"/>
  <c r="G78" i="4"/>
  <c r="D75" i="4"/>
  <c r="C72" i="4"/>
  <c r="F75" i="6"/>
  <c r="B48" i="10"/>
  <c r="G78" i="9"/>
  <c r="D77" i="9"/>
  <c r="H77" i="9" s="1"/>
  <c r="C78" i="9"/>
  <c r="E9" i="10"/>
  <c r="F77" i="10"/>
  <c r="C75" i="10"/>
  <c r="J1" i="10"/>
  <c r="G10" i="10"/>
  <c r="I11" i="10"/>
  <c r="I16" i="10"/>
  <c r="F78" i="11"/>
  <c r="E78" i="11"/>
  <c r="D78" i="11"/>
  <c r="B78" i="11"/>
  <c r="A78" i="11"/>
  <c r="E77" i="11"/>
  <c r="D77" i="11"/>
  <c r="B77" i="11"/>
  <c r="A77" i="11"/>
  <c r="G76" i="11"/>
  <c r="F76" i="11"/>
  <c r="E76" i="11"/>
  <c r="D76" i="11"/>
  <c r="H76" i="11" s="1"/>
  <c r="C76" i="11"/>
  <c r="B76" i="11"/>
  <c r="A76" i="11"/>
  <c r="G75" i="11"/>
  <c r="F75" i="11"/>
  <c r="E75" i="11"/>
  <c r="D75" i="11"/>
  <c r="C75" i="11"/>
  <c r="B75" i="11"/>
  <c r="A75" i="11"/>
  <c r="F74" i="11"/>
  <c r="E74" i="11"/>
  <c r="D74" i="11"/>
  <c r="B74" i="11"/>
  <c r="H74" i="11" s="1"/>
  <c r="A74" i="11"/>
  <c r="G73" i="11"/>
  <c r="E73" i="11"/>
  <c r="D73" i="11"/>
  <c r="B73" i="11"/>
  <c r="A73" i="11"/>
  <c r="G72" i="11"/>
  <c r="F72" i="11"/>
  <c r="E72" i="11"/>
  <c r="D72" i="11"/>
  <c r="C72" i="11"/>
  <c r="B72" i="11"/>
  <c r="A72" i="11"/>
  <c r="F71" i="11"/>
  <c r="H71" i="11" s="1"/>
  <c r="E71" i="11"/>
  <c r="D71" i="11"/>
  <c r="C71" i="11"/>
  <c r="B71" i="11"/>
  <c r="A71" i="11"/>
  <c r="F70" i="11"/>
  <c r="E70" i="11"/>
  <c r="D70" i="11"/>
  <c r="B70" i="11"/>
  <c r="A70" i="11"/>
  <c r="G69" i="11"/>
  <c r="F69" i="11"/>
  <c r="E69" i="11"/>
  <c r="D69" i="11"/>
  <c r="C69" i="11"/>
  <c r="B69" i="11"/>
  <c r="A69" i="11"/>
  <c r="G68" i="11"/>
  <c r="F68" i="11"/>
  <c r="E68" i="11"/>
  <c r="D68" i="11"/>
  <c r="B68" i="11"/>
  <c r="A68" i="11"/>
  <c r="F67" i="11"/>
  <c r="E67" i="11"/>
  <c r="D67" i="11"/>
  <c r="B67" i="11"/>
  <c r="A67" i="11"/>
  <c r="G66" i="11"/>
  <c r="F66" i="11"/>
  <c r="E66" i="11"/>
  <c r="D66" i="11"/>
  <c r="C66" i="11"/>
  <c r="B66" i="11"/>
  <c r="A66" i="11"/>
  <c r="F65" i="11"/>
  <c r="E65" i="11"/>
  <c r="D65" i="11"/>
  <c r="C65" i="11"/>
  <c r="B65" i="11"/>
  <c r="A65" i="11"/>
  <c r="F64" i="11"/>
  <c r="H64" i="11" s="1"/>
  <c r="E64" i="11"/>
  <c r="D64" i="11"/>
  <c r="C64" i="11"/>
  <c r="B64" i="11"/>
  <c r="A64" i="11"/>
  <c r="F63" i="11"/>
  <c r="E63" i="11"/>
  <c r="D63" i="11"/>
  <c r="C63" i="11"/>
  <c r="B63" i="11"/>
  <c r="H63" i="11" s="1"/>
  <c r="A63" i="11"/>
  <c r="G62" i="11"/>
  <c r="F62" i="11"/>
  <c r="E62" i="11"/>
  <c r="D62" i="11"/>
  <c r="B62" i="11"/>
  <c r="A62" i="11"/>
  <c r="G61" i="11"/>
  <c r="F61" i="11"/>
  <c r="E61" i="11"/>
  <c r="D61" i="11"/>
  <c r="B61" i="11"/>
  <c r="A61" i="11"/>
  <c r="G60" i="11"/>
  <c r="F60" i="11"/>
  <c r="E60" i="11"/>
  <c r="D60" i="11"/>
  <c r="B60" i="11"/>
  <c r="A60" i="11"/>
  <c r="F59" i="11"/>
  <c r="E59" i="11"/>
  <c r="D59" i="11"/>
  <c r="C59" i="11"/>
  <c r="B59" i="11"/>
  <c r="A59" i="11"/>
  <c r="F58" i="11"/>
  <c r="E58" i="11"/>
  <c r="D58" i="11"/>
  <c r="C58" i="11"/>
  <c r="B58" i="11"/>
  <c r="A58" i="11"/>
  <c r="F57" i="11"/>
  <c r="E57" i="11"/>
  <c r="D57" i="11"/>
  <c r="B57" i="11"/>
  <c r="A57" i="11"/>
  <c r="G56" i="11"/>
  <c r="F56" i="11"/>
  <c r="E56" i="11"/>
  <c r="D56" i="11"/>
  <c r="C56" i="11"/>
  <c r="B56" i="11"/>
  <c r="A56" i="11"/>
  <c r="F55" i="11"/>
  <c r="E55" i="11"/>
  <c r="D55" i="11"/>
  <c r="B55" i="11"/>
  <c r="A55" i="11"/>
  <c r="G54" i="11"/>
  <c r="F54" i="11"/>
  <c r="E54" i="11"/>
  <c r="D54" i="11"/>
  <c r="B54" i="11"/>
  <c r="A54" i="11"/>
  <c r="G53" i="11"/>
  <c r="F53" i="11"/>
  <c r="E53" i="11"/>
  <c r="D53" i="11"/>
  <c r="C53" i="11"/>
  <c r="B53" i="11"/>
  <c r="A53" i="11"/>
  <c r="F52" i="11"/>
  <c r="E52" i="11"/>
  <c r="D52" i="11"/>
  <c r="C52" i="11"/>
  <c r="B52" i="11"/>
  <c r="A52" i="11"/>
  <c r="F51" i="11"/>
  <c r="E51" i="11"/>
  <c r="D51" i="11"/>
  <c r="B51" i="11"/>
  <c r="A51" i="11"/>
  <c r="G50" i="11"/>
  <c r="F50" i="11"/>
  <c r="E50" i="11"/>
  <c r="D50" i="11"/>
  <c r="C50" i="11"/>
  <c r="B50" i="11"/>
  <c r="A50" i="11"/>
  <c r="G49" i="11"/>
  <c r="F49" i="11"/>
  <c r="E49" i="11"/>
  <c r="D49" i="11"/>
  <c r="B49" i="11"/>
  <c r="B79" i="11" s="1"/>
  <c r="A49" i="11"/>
  <c r="G48" i="11"/>
  <c r="F48" i="11"/>
  <c r="E48" i="11"/>
  <c r="H48" i="11" s="1"/>
  <c r="D48" i="11"/>
  <c r="C48" i="11"/>
  <c r="B48" i="11"/>
  <c r="A48" i="11"/>
  <c r="D40" i="11"/>
  <c r="C40" i="11"/>
  <c r="H15" i="2" s="1"/>
  <c r="B40" i="11"/>
  <c r="G15" i="2"/>
  <c r="I39" i="11"/>
  <c r="H39" i="11"/>
  <c r="G39" i="11"/>
  <c r="E39" i="11"/>
  <c r="I38" i="11"/>
  <c r="H38" i="11"/>
  <c r="G38" i="11"/>
  <c r="J38" i="11" s="1"/>
  <c r="E38" i="11"/>
  <c r="I37" i="11"/>
  <c r="H37" i="11"/>
  <c r="G37" i="11"/>
  <c r="E37" i="11"/>
  <c r="I36" i="11"/>
  <c r="H36" i="11"/>
  <c r="G36" i="11"/>
  <c r="E36" i="11"/>
  <c r="I35" i="11"/>
  <c r="H35" i="11"/>
  <c r="G35" i="11"/>
  <c r="E35" i="11"/>
  <c r="I34" i="11"/>
  <c r="H34" i="11"/>
  <c r="G34" i="11"/>
  <c r="E34" i="11"/>
  <c r="I33" i="11"/>
  <c r="H33" i="11"/>
  <c r="G33" i="11"/>
  <c r="E33" i="11"/>
  <c r="I32" i="11"/>
  <c r="H32" i="11"/>
  <c r="G32" i="11"/>
  <c r="J32" i="11" s="1"/>
  <c r="E32" i="11"/>
  <c r="I31" i="11"/>
  <c r="H31" i="11"/>
  <c r="G31" i="11"/>
  <c r="E31" i="11"/>
  <c r="I30" i="11"/>
  <c r="H30" i="11"/>
  <c r="G30" i="11"/>
  <c r="E30" i="11"/>
  <c r="I29" i="11"/>
  <c r="H29" i="11"/>
  <c r="G29" i="11"/>
  <c r="J29" i="11" s="1"/>
  <c r="E29" i="11"/>
  <c r="I28" i="11"/>
  <c r="H28" i="11"/>
  <c r="G28" i="11"/>
  <c r="J28" i="11"/>
  <c r="E28" i="11"/>
  <c r="I27" i="11"/>
  <c r="H27" i="11"/>
  <c r="G27" i="11"/>
  <c r="E27" i="11"/>
  <c r="I26" i="11"/>
  <c r="H26" i="11"/>
  <c r="G26" i="11"/>
  <c r="E26" i="11"/>
  <c r="I25" i="11"/>
  <c r="H25" i="11"/>
  <c r="G25" i="11"/>
  <c r="E25" i="11"/>
  <c r="I24" i="11"/>
  <c r="H24" i="11"/>
  <c r="G24" i="11"/>
  <c r="E24" i="11"/>
  <c r="I23" i="11"/>
  <c r="H23" i="11"/>
  <c r="G23" i="11"/>
  <c r="E23" i="11"/>
  <c r="I22" i="11"/>
  <c r="H22" i="11"/>
  <c r="G22" i="11"/>
  <c r="E22" i="11"/>
  <c r="I21" i="11"/>
  <c r="H21" i="11"/>
  <c r="G21" i="11"/>
  <c r="E21" i="11"/>
  <c r="I20" i="11"/>
  <c r="H20" i="11"/>
  <c r="G20" i="11"/>
  <c r="E20" i="11"/>
  <c r="I19" i="11"/>
  <c r="H19" i="11"/>
  <c r="G19" i="11"/>
  <c r="E19" i="11"/>
  <c r="I18" i="11"/>
  <c r="H18" i="11"/>
  <c r="G18" i="11"/>
  <c r="E18" i="11"/>
  <c r="I17" i="11"/>
  <c r="H17" i="11"/>
  <c r="G17" i="11"/>
  <c r="E17" i="11"/>
  <c r="I16" i="11"/>
  <c r="H16" i="11"/>
  <c r="G16" i="11"/>
  <c r="E16" i="11"/>
  <c r="I15" i="11"/>
  <c r="H15" i="11"/>
  <c r="G15" i="11"/>
  <c r="E15" i="11"/>
  <c r="I14" i="11"/>
  <c r="H14" i="11"/>
  <c r="G14" i="11"/>
  <c r="E14" i="11"/>
  <c r="I13" i="11"/>
  <c r="H13" i="11"/>
  <c r="G13" i="11"/>
  <c r="E13" i="11"/>
  <c r="I12" i="11"/>
  <c r="H12" i="11"/>
  <c r="G12" i="11"/>
  <c r="E12" i="11"/>
  <c r="I11" i="11"/>
  <c r="H11" i="11"/>
  <c r="G11" i="11"/>
  <c r="E11" i="11"/>
  <c r="I10" i="11"/>
  <c r="H10" i="11"/>
  <c r="G10" i="11"/>
  <c r="E10" i="11"/>
  <c r="I9" i="11"/>
  <c r="I40" i="11" s="1"/>
  <c r="H9" i="11"/>
  <c r="G9" i="11"/>
  <c r="E9" i="11"/>
  <c r="I2" i="11"/>
  <c r="H2" i="11"/>
  <c r="F2" i="11"/>
  <c r="E2" i="11"/>
  <c r="C2" i="11"/>
  <c r="A2" i="11"/>
  <c r="J1" i="11"/>
  <c r="E78" i="1"/>
  <c r="D78" i="1"/>
  <c r="C78" i="1"/>
  <c r="B78" i="1"/>
  <c r="A78" i="1"/>
  <c r="G77" i="1"/>
  <c r="F77" i="1"/>
  <c r="E77" i="1"/>
  <c r="D77" i="1"/>
  <c r="C77" i="1"/>
  <c r="B77" i="1"/>
  <c r="H77" i="1" s="1"/>
  <c r="A77" i="1"/>
  <c r="G76" i="1"/>
  <c r="F76" i="1"/>
  <c r="H76" i="1" s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H73" i="1" s="1"/>
  <c r="A73" i="1"/>
  <c r="G72" i="1"/>
  <c r="F72" i="1"/>
  <c r="H72" i="1" s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H70" i="1" s="1"/>
  <c r="E70" i="1"/>
  <c r="D70" i="1"/>
  <c r="C70" i="1"/>
  <c r="B70" i="1"/>
  <c r="A70" i="1"/>
  <c r="G69" i="1"/>
  <c r="F69" i="1"/>
  <c r="E69" i="1"/>
  <c r="D69" i="1"/>
  <c r="C69" i="1"/>
  <c r="B69" i="1"/>
  <c r="H69" i="1" s="1"/>
  <c r="A69" i="1"/>
  <c r="G68" i="1"/>
  <c r="F68" i="1"/>
  <c r="H68" i="1" s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H66" i="1" s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H61" i="1" s="1"/>
  <c r="A61" i="1"/>
  <c r="G60" i="1"/>
  <c r="F60" i="1"/>
  <c r="H60" i="1" s="1"/>
  <c r="E60" i="1"/>
  <c r="D60" i="1"/>
  <c r="C60" i="1"/>
  <c r="B60" i="1"/>
  <c r="A60" i="1"/>
  <c r="G59" i="1"/>
  <c r="F59" i="1"/>
  <c r="E59" i="1"/>
  <c r="D59" i="1"/>
  <c r="C59" i="1"/>
  <c r="B59" i="1"/>
  <c r="H59" i="1" s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H56" i="1" s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H54" i="1" s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H52" i="1" s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C79" i="1" s="1"/>
  <c r="B49" i="1"/>
  <c r="A49" i="1"/>
  <c r="G48" i="1"/>
  <c r="F48" i="1"/>
  <c r="E48" i="1"/>
  <c r="C48" i="1"/>
  <c r="B48" i="1"/>
  <c r="A48" i="1"/>
  <c r="D40" i="1"/>
  <c r="I14" i="2" s="1"/>
  <c r="C40" i="1"/>
  <c r="H14" i="2"/>
  <c r="B40" i="1"/>
  <c r="G14" i="2" s="1"/>
  <c r="I39" i="1"/>
  <c r="H39" i="1"/>
  <c r="G39" i="1"/>
  <c r="E39" i="1"/>
  <c r="I38" i="1"/>
  <c r="H38" i="1"/>
  <c r="G38" i="1"/>
  <c r="E38" i="1"/>
  <c r="I37" i="1"/>
  <c r="H37" i="1"/>
  <c r="G37" i="1"/>
  <c r="E37" i="1"/>
  <c r="I36" i="1"/>
  <c r="H36" i="1"/>
  <c r="G36" i="1"/>
  <c r="J36" i="1" s="1"/>
  <c r="E36" i="1"/>
  <c r="I35" i="1"/>
  <c r="H35" i="1"/>
  <c r="G35" i="1"/>
  <c r="E35" i="1"/>
  <c r="I34" i="1"/>
  <c r="H34" i="1"/>
  <c r="J34" i="1" s="1"/>
  <c r="G34" i="1"/>
  <c r="E34" i="1"/>
  <c r="I33" i="1"/>
  <c r="H33" i="1"/>
  <c r="G33" i="1"/>
  <c r="E33" i="1"/>
  <c r="I32" i="1"/>
  <c r="H32" i="1"/>
  <c r="G32" i="1"/>
  <c r="E32" i="1"/>
  <c r="I31" i="1"/>
  <c r="H31" i="1"/>
  <c r="G31" i="1"/>
  <c r="E31" i="1"/>
  <c r="I30" i="1"/>
  <c r="H30" i="1"/>
  <c r="G30" i="1"/>
  <c r="E30" i="1"/>
  <c r="I29" i="1"/>
  <c r="H29" i="1"/>
  <c r="G29" i="1"/>
  <c r="E29" i="1"/>
  <c r="I28" i="1"/>
  <c r="H28" i="1"/>
  <c r="G28" i="1"/>
  <c r="E28" i="1"/>
  <c r="I27" i="1"/>
  <c r="H27" i="1"/>
  <c r="G27" i="1"/>
  <c r="E27" i="1"/>
  <c r="I26" i="1"/>
  <c r="H26" i="1"/>
  <c r="G26" i="1"/>
  <c r="J26" i="1" s="1"/>
  <c r="E26" i="1"/>
  <c r="I25" i="1"/>
  <c r="H25" i="1"/>
  <c r="G25" i="1"/>
  <c r="E25" i="1"/>
  <c r="I24" i="1"/>
  <c r="H24" i="1"/>
  <c r="G24" i="1"/>
  <c r="E24" i="1"/>
  <c r="I23" i="1"/>
  <c r="H23" i="1"/>
  <c r="G23" i="1"/>
  <c r="E23" i="1"/>
  <c r="I22" i="1"/>
  <c r="H22" i="1"/>
  <c r="G22" i="1"/>
  <c r="E22" i="1"/>
  <c r="I21" i="1"/>
  <c r="H21" i="1"/>
  <c r="G21" i="1"/>
  <c r="E21" i="1"/>
  <c r="I20" i="1"/>
  <c r="H20" i="1"/>
  <c r="G20" i="1"/>
  <c r="E20" i="1"/>
  <c r="I19" i="1"/>
  <c r="H19" i="1"/>
  <c r="J19" i="1" s="1"/>
  <c r="G19" i="1"/>
  <c r="E19" i="1"/>
  <c r="I18" i="1"/>
  <c r="H18" i="1"/>
  <c r="G18" i="1"/>
  <c r="E18" i="1"/>
  <c r="I17" i="1"/>
  <c r="H17" i="1"/>
  <c r="G17" i="1"/>
  <c r="E17" i="1"/>
  <c r="I16" i="1"/>
  <c r="H16" i="1"/>
  <c r="G16" i="1"/>
  <c r="E16" i="1"/>
  <c r="I15" i="1"/>
  <c r="H15" i="1"/>
  <c r="G15" i="1"/>
  <c r="E15" i="1"/>
  <c r="I14" i="1"/>
  <c r="H14" i="1"/>
  <c r="G14" i="1"/>
  <c r="E14" i="1"/>
  <c r="I13" i="1"/>
  <c r="H13" i="1"/>
  <c r="G13" i="1"/>
  <c r="E13" i="1"/>
  <c r="I12" i="1"/>
  <c r="H12" i="1"/>
  <c r="G12" i="1"/>
  <c r="E12" i="1"/>
  <c r="I11" i="1"/>
  <c r="H11" i="1"/>
  <c r="G11" i="1"/>
  <c r="E11" i="1"/>
  <c r="I10" i="1"/>
  <c r="H10" i="1"/>
  <c r="G10" i="1"/>
  <c r="E10" i="1"/>
  <c r="I9" i="1"/>
  <c r="H9" i="1"/>
  <c r="J9" i="1" s="1"/>
  <c r="G9" i="1"/>
  <c r="E9" i="1"/>
  <c r="I2" i="1"/>
  <c r="H2" i="1"/>
  <c r="F2" i="1"/>
  <c r="E2" i="1"/>
  <c r="C2" i="1"/>
  <c r="A2" i="1"/>
  <c r="J1" i="1"/>
  <c r="G78" i="3"/>
  <c r="F78" i="3"/>
  <c r="E78" i="3"/>
  <c r="C78" i="3"/>
  <c r="B78" i="3"/>
  <c r="A78" i="3"/>
  <c r="G77" i="3"/>
  <c r="F77" i="3"/>
  <c r="E77" i="3"/>
  <c r="C77" i="3"/>
  <c r="H77" i="3" s="1"/>
  <c r="B77" i="3"/>
  <c r="A77" i="3"/>
  <c r="G76" i="3"/>
  <c r="F76" i="3"/>
  <c r="E76" i="3"/>
  <c r="C76" i="3"/>
  <c r="B76" i="3"/>
  <c r="A76" i="3"/>
  <c r="G75" i="3"/>
  <c r="F75" i="3"/>
  <c r="E75" i="3"/>
  <c r="C75" i="3"/>
  <c r="B75" i="3"/>
  <c r="A75" i="3"/>
  <c r="G74" i="3"/>
  <c r="F74" i="3"/>
  <c r="E74" i="3"/>
  <c r="C74" i="3"/>
  <c r="B74" i="3"/>
  <c r="A74" i="3"/>
  <c r="G73" i="3"/>
  <c r="F73" i="3"/>
  <c r="E73" i="3"/>
  <c r="C73" i="3"/>
  <c r="B73" i="3"/>
  <c r="A73" i="3"/>
  <c r="G72" i="3"/>
  <c r="F72" i="3"/>
  <c r="E72" i="3"/>
  <c r="C72" i="3"/>
  <c r="B72" i="3"/>
  <c r="A72" i="3"/>
  <c r="G71" i="3"/>
  <c r="F71" i="3"/>
  <c r="E71" i="3"/>
  <c r="C71" i="3"/>
  <c r="H71" i="3" s="1"/>
  <c r="B71" i="3"/>
  <c r="A71" i="3"/>
  <c r="G70" i="3"/>
  <c r="F70" i="3"/>
  <c r="E70" i="3"/>
  <c r="C70" i="3"/>
  <c r="H70" i="3" s="1"/>
  <c r="B70" i="3"/>
  <c r="A70" i="3"/>
  <c r="G69" i="3"/>
  <c r="F69" i="3"/>
  <c r="E69" i="3"/>
  <c r="C69" i="3"/>
  <c r="B69" i="3"/>
  <c r="A69" i="3"/>
  <c r="G68" i="3"/>
  <c r="F68" i="3"/>
  <c r="E68" i="3"/>
  <c r="C68" i="3"/>
  <c r="B68" i="3"/>
  <c r="A68" i="3"/>
  <c r="G67" i="3"/>
  <c r="F67" i="3"/>
  <c r="E67" i="3"/>
  <c r="C67" i="3"/>
  <c r="B67" i="3"/>
  <c r="A67" i="3"/>
  <c r="G66" i="3"/>
  <c r="F66" i="3"/>
  <c r="E66" i="3"/>
  <c r="C66" i="3"/>
  <c r="B66" i="3"/>
  <c r="A66" i="3"/>
  <c r="G65" i="3"/>
  <c r="F65" i="3"/>
  <c r="E65" i="3"/>
  <c r="C65" i="3"/>
  <c r="B65" i="3"/>
  <c r="A65" i="3"/>
  <c r="G64" i="3"/>
  <c r="F64" i="3"/>
  <c r="E64" i="3"/>
  <c r="C64" i="3"/>
  <c r="B64" i="3"/>
  <c r="A64" i="3"/>
  <c r="G63" i="3"/>
  <c r="F63" i="3"/>
  <c r="E63" i="3"/>
  <c r="C63" i="3"/>
  <c r="H63" i="3" s="1"/>
  <c r="B63" i="3"/>
  <c r="A63" i="3"/>
  <c r="G62" i="3"/>
  <c r="F62" i="3"/>
  <c r="E62" i="3"/>
  <c r="C62" i="3"/>
  <c r="B62" i="3"/>
  <c r="A62" i="3"/>
  <c r="G61" i="3"/>
  <c r="F61" i="3"/>
  <c r="E61" i="3"/>
  <c r="C61" i="3"/>
  <c r="H61" i="3" s="1"/>
  <c r="B61" i="3"/>
  <c r="A61" i="3"/>
  <c r="G60" i="3"/>
  <c r="F60" i="3"/>
  <c r="E60" i="3"/>
  <c r="C60" i="3"/>
  <c r="B60" i="3"/>
  <c r="A60" i="3"/>
  <c r="G59" i="3"/>
  <c r="F59" i="3"/>
  <c r="E59" i="3"/>
  <c r="C59" i="3"/>
  <c r="B59" i="3"/>
  <c r="A59" i="3"/>
  <c r="G58" i="3"/>
  <c r="F58" i="3"/>
  <c r="E58" i="3"/>
  <c r="C58" i="3"/>
  <c r="B58" i="3"/>
  <c r="A58" i="3"/>
  <c r="G57" i="3"/>
  <c r="F57" i="3"/>
  <c r="E57" i="3"/>
  <c r="C57" i="3"/>
  <c r="B57" i="3"/>
  <c r="A57" i="3"/>
  <c r="G56" i="3"/>
  <c r="F56" i="3"/>
  <c r="E56" i="3"/>
  <c r="C56" i="3"/>
  <c r="H56" i="3" s="1"/>
  <c r="B56" i="3"/>
  <c r="A56" i="3"/>
  <c r="G55" i="3"/>
  <c r="F55" i="3"/>
  <c r="E55" i="3"/>
  <c r="C55" i="3"/>
  <c r="B55" i="3"/>
  <c r="A55" i="3"/>
  <c r="G54" i="3"/>
  <c r="F54" i="3"/>
  <c r="E54" i="3"/>
  <c r="C54" i="3"/>
  <c r="B54" i="3"/>
  <c r="A54" i="3"/>
  <c r="G53" i="3"/>
  <c r="F53" i="3"/>
  <c r="E53" i="3"/>
  <c r="C53" i="3"/>
  <c r="C79" i="3" s="1"/>
  <c r="B53" i="3"/>
  <c r="H53" i="3" s="1"/>
  <c r="A53" i="3"/>
  <c r="G52" i="3"/>
  <c r="F52" i="3"/>
  <c r="E52" i="3"/>
  <c r="C52" i="3"/>
  <c r="B52" i="3"/>
  <c r="A52" i="3"/>
  <c r="G51" i="3"/>
  <c r="F51" i="3"/>
  <c r="E51" i="3"/>
  <c r="C51" i="3"/>
  <c r="B51" i="3"/>
  <c r="A51" i="3"/>
  <c r="G50" i="3"/>
  <c r="F50" i="3"/>
  <c r="E50" i="3"/>
  <c r="C50" i="3"/>
  <c r="H50" i="3" s="1"/>
  <c r="B50" i="3"/>
  <c r="A50" i="3"/>
  <c r="G49" i="3"/>
  <c r="F49" i="3"/>
  <c r="E49" i="3"/>
  <c r="C49" i="3"/>
  <c r="B49" i="3"/>
  <c r="A49" i="3"/>
  <c r="G48" i="3"/>
  <c r="G79" i="3" s="1"/>
  <c r="F48" i="3"/>
  <c r="F79" i="3" s="1"/>
  <c r="E48" i="3"/>
  <c r="H48" i="3" s="1"/>
  <c r="D48" i="3"/>
  <c r="C48" i="3"/>
  <c r="B48" i="3"/>
  <c r="B79" i="3" s="1"/>
  <c r="A48" i="3"/>
  <c r="D40" i="3"/>
  <c r="C40" i="3"/>
  <c r="H13" i="2" s="1"/>
  <c r="B40" i="3"/>
  <c r="I39" i="3"/>
  <c r="H39" i="3"/>
  <c r="G39" i="3"/>
  <c r="E39" i="3"/>
  <c r="I38" i="3"/>
  <c r="H38" i="3"/>
  <c r="G38" i="3"/>
  <c r="E38" i="3"/>
  <c r="I37" i="3"/>
  <c r="H37" i="3"/>
  <c r="G37" i="3"/>
  <c r="E37" i="3"/>
  <c r="I36" i="3"/>
  <c r="H36" i="3"/>
  <c r="G36" i="3"/>
  <c r="E36" i="3"/>
  <c r="I35" i="3"/>
  <c r="H35" i="3"/>
  <c r="G35" i="3"/>
  <c r="E35" i="3"/>
  <c r="I34" i="3"/>
  <c r="H34" i="3"/>
  <c r="G34" i="3"/>
  <c r="E34" i="3"/>
  <c r="I33" i="3"/>
  <c r="H33" i="3"/>
  <c r="G33" i="3"/>
  <c r="E33" i="3"/>
  <c r="I32" i="3"/>
  <c r="J32" i="3" s="1"/>
  <c r="H32" i="3"/>
  <c r="G32" i="3"/>
  <c r="E32" i="3"/>
  <c r="I31" i="3"/>
  <c r="H31" i="3"/>
  <c r="G31" i="3"/>
  <c r="E31" i="3"/>
  <c r="I30" i="3"/>
  <c r="H30" i="3"/>
  <c r="G30" i="3"/>
  <c r="E30" i="3"/>
  <c r="I29" i="3"/>
  <c r="H29" i="3"/>
  <c r="G29" i="3"/>
  <c r="E29" i="3"/>
  <c r="I28" i="3"/>
  <c r="H28" i="3"/>
  <c r="G28" i="3"/>
  <c r="J28" i="3" s="1"/>
  <c r="E28" i="3"/>
  <c r="I27" i="3"/>
  <c r="H27" i="3"/>
  <c r="G27" i="3"/>
  <c r="E27" i="3"/>
  <c r="I26" i="3"/>
  <c r="H26" i="3"/>
  <c r="G26" i="3"/>
  <c r="E26" i="3"/>
  <c r="I25" i="3"/>
  <c r="H25" i="3"/>
  <c r="G25" i="3"/>
  <c r="E25" i="3"/>
  <c r="I24" i="3"/>
  <c r="H24" i="3"/>
  <c r="G24" i="3"/>
  <c r="E24" i="3"/>
  <c r="I23" i="3"/>
  <c r="H23" i="3"/>
  <c r="G23" i="3"/>
  <c r="E23" i="3"/>
  <c r="I22" i="3"/>
  <c r="H22" i="3"/>
  <c r="G22" i="3"/>
  <c r="E22" i="3"/>
  <c r="I21" i="3"/>
  <c r="H21" i="3"/>
  <c r="G21" i="3"/>
  <c r="E21" i="3"/>
  <c r="I20" i="3"/>
  <c r="J20" i="3" s="1"/>
  <c r="H20" i="3"/>
  <c r="G20" i="3"/>
  <c r="E20" i="3"/>
  <c r="I19" i="3"/>
  <c r="H19" i="3"/>
  <c r="G19" i="3"/>
  <c r="E19" i="3"/>
  <c r="I18" i="3"/>
  <c r="H18" i="3"/>
  <c r="G18" i="3"/>
  <c r="E18" i="3"/>
  <c r="I17" i="3"/>
  <c r="J17" i="3" s="1"/>
  <c r="H17" i="3"/>
  <c r="G17" i="3"/>
  <c r="E17" i="3"/>
  <c r="I16" i="3"/>
  <c r="H16" i="3"/>
  <c r="G16" i="3"/>
  <c r="J16" i="3" s="1"/>
  <c r="E16" i="3"/>
  <c r="I15" i="3"/>
  <c r="H15" i="3"/>
  <c r="G15" i="3"/>
  <c r="J15" i="3"/>
  <c r="E15" i="3"/>
  <c r="I14" i="3"/>
  <c r="H14" i="3"/>
  <c r="G14" i="3"/>
  <c r="E14" i="3"/>
  <c r="I13" i="3"/>
  <c r="H13" i="3"/>
  <c r="G13" i="3"/>
  <c r="E13" i="3"/>
  <c r="I12" i="3"/>
  <c r="H12" i="3"/>
  <c r="G12" i="3"/>
  <c r="E12" i="3"/>
  <c r="I11" i="3"/>
  <c r="H11" i="3"/>
  <c r="G11" i="3"/>
  <c r="E11" i="3"/>
  <c r="I10" i="3"/>
  <c r="H10" i="3"/>
  <c r="G10" i="3"/>
  <c r="E10" i="3"/>
  <c r="I9" i="3"/>
  <c r="H9" i="3"/>
  <c r="G9" i="3"/>
  <c r="E9" i="3"/>
  <c r="I2" i="3"/>
  <c r="H2" i="3"/>
  <c r="F2" i="3"/>
  <c r="E2" i="3"/>
  <c r="C2" i="3"/>
  <c r="A2" i="3"/>
  <c r="J1" i="3"/>
  <c r="F78" i="4"/>
  <c r="E78" i="4"/>
  <c r="D78" i="4"/>
  <c r="C78" i="4"/>
  <c r="B78" i="4"/>
  <c r="A78" i="4"/>
  <c r="G77" i="4"/>
  <c r="F77" i="4"/>
  <c r="E77" i="4"/>
  <c r="D77" i="4"/>
  <c r="C77" i="4"/>
  <c r="B77" i="4"/>
  <c r="A77" i="4"/>
  <c r="F76" i="4"/>
  <c r="E76" i="4"/>
  <c r="D76" i="4"/>
  <c r="C76" i="4"/>
  <c r="B76" i="4"/>
  <c r="A76" i="4"/>
  <c r="G75" i="4"/>
  <c r="F75" i="4"/>
  <c r="E75" i="4"/>
  <c r="C75" i="4"/>
  <c r="B75" i="4"/>
  <c r="H75" i="4" s="1"/>
  <c r="A75" i="4"/>
  <c r="G74" i="4"/>
  <c r="F74" i="4"/>
  <c r="E74" i="4"/>
  <c r="D74" i="4"/>
  <c r="C74" i="4"/>
  <c r="B74" i="4"/>
  <c r="A74" i="4"/>
  <c r="F73" i="4"/>
  <c r="E73" i="4"/>
  <c r="D73" i="4"/>
  <c r="C73" i="4"/>
  <c r="B73" i="4"/>
  <c r="A73" i="4"/>
  <c r="G72" i="4"/>
  <c r="F72" i="4"/>
  <c r="E72" i="4"/>
  <c r="D72" i="4"/>
  <c r="B72" i="4"/>
  <c r="A72" i="4"/>
  <c r="F71" i="4"/>
  <c r="E71" i="4"/>
  <c r="C71" i="4"/>
  <c r="B71" i="4"/>
  <c r="A71" i="4"/>
  <c r="F70" i="4"/>
  <c r="E70" i="4"/>
  <c r="D70" i="4"/>
  <c r="C70" i="4"/>
  <c r="B70" i="4"/>
  <c r="A70" i="4"/>
  <c r="G69" i="4"/>
  <c r="F69" i="4"/>
  <c r="H69" i="4" s="1"/>
  <c r="E69" i="4"/>
  <c r="D69" i="4"/>
  <c r="C69" i="4"/>
  <c r="B69" i="4"/>
  <c r="A69" i="4"/>
  <c r="F68" i="4"/>
  <c r="E68" i="4"/>
  <c r="D68" i="4"/>
  <c r="C68" i="4"/>
  <c r="B68" i="4"/>
  <c r="H68" i="4" s="1"/>
  <c r="A68" i="4"/>
  <c r="G67" i="4"/>
  <c r="F67" i="4"/>
  <c r="E67" i="4"/>
  <c r="C67" i="4"/>
  <c r="B67" i="4"/>
  <c r="A67" i="4"/>
  <c r="G66" i="4"/>
  <c r="F66" i="4"/>
  <c r="E66" i="4"/>
  <c r="D66" i="4"/>
  <c r="B66" i="4"/>
  <c r="A66" i="4"/>
  <c r="F65" i="4"/>
  <c r="E65" i="4"/>
  <c r="D65" i="4"/>
  <c r="C65" i="4"/>
  <c r="B65" i="4"/>
  <c r="H65" i="4" s="1"/>
  <c r="A65" i="4"/>
  <c r="G64" i="4"/>
  <c r="F64" i="4"/>
  <c r="H64" i="4" s="1"/>
  <c r="E64" i="4"/>
  <c r="D64" i="4"/>
  <c r="C64" i="4"/>
  <c r="B64" i="4"/>
  <c r="A64" i="4"/>
  <c r="F63" i="4"/>
  <c r="E63" i="4"/>
  <c r="C63" i="4"/>
  <c r="B63" i="4"/>
  <c r="A63" i="4"/>
  <c r="F62" i="4"/>
  <c r="H62" i="4" s="1"/>
  <c r="E62" i="4"/>
  <c r="D62" i="4"/>
  <c r="C62" i="4"/>
  <c r="B62" i="4"/>
  <c r="A62" i="4"/>
  <c r="G61" i="4"/>
  <c r="F61" i="4"/>
  <c r="E61" i="4"/>
  <c r="D61" i="4"/>
  <c r="C61" i="4"/>
  <c r="B61" i="4"/>
  <c r="H61" i="4" s="1"/>
  <c r="A61" i="4"/>
  <c r="F60" i="4"/>
  <c r="E60" i="4"/>
  <c r="D60" i="4"/>
  <c r="B60" i="4"/>
  <c r="A60" i="4"/>
  <c r="G59" i="4"/>
  <c r="F59" i="4"/>
  <c r="E59" i="4"/>
  <c r="C59" i="4"/>
  <c r="B59" i="4"/>
  <c r="H59" i="4" s="1"/>
  <c r="A59" i="4"/>
  <c r="G58" i="4"/>
  <c r="F58" i="4"/>
  <c r="E58" i="4"/>
  <c r="D58" i="4"/>
  <c r="B58" i="4"/>
  <c r="A58" i="4"/>
  <c r="F57" i="4"/>
  <c r="E57" i="4"/>
  <c r="D57" i="4"/>
  <c r="C57" i="4"/>
  <c r="B57" i="4"/>
  <c r="A57" i="4"/>
  <c r="G56" i="4"/>
  <c r="F56" i="4"/>
  <c r="E56" i="4"/>
  <c r="D56" i="4"/>
  <c r="C56" i="4"/>
  <c r="B56" i="4"/>
  <c r="H56" i="4" s="1"/>
  <c r="A56" i="4"/>
  <c r="F55" i="4"/>
  <c r="E55" i="4"/>
  <c r="C55" i="4"/>
  <c r="B55" i="4"/>
  <c r="A55" i="4"/>
  <c r="F54" i="4"/>
  <c r="E54" i="4"/>
  <c r="D54" i="4"/>
  <c r="C54" i="4"/>
  <c r="B54" i="4"/>
  <c r="A54" i="4"/>
  <c r="G53" i="4"/>
  <c r="F53" i="4"/>
  <c r="E53" i="4"/>
  <c r="D53" i="4"/>
  <c r="C53" i="4"/>
  <c r="B53" i="4"/>
  <c r="H53" i="4" s="1"/>
  <c r="A53" i="4"/>
  <c r="F52" i="4"/>
  <c r="E52" i="4"/>
  <c r="D52" i="4"/>
  <c r="C52" i="4"/>
  <c r="B52" i="4"/>
  <c r="A52" i="4"/>
  <c r="G51" i="4"/>
  <c r="F51" i="4"/>
  <c r="E51" i="4"/>
  <c r="C51" i="4"/>
  <c r="B51" i="4"/>
  <c r="A51" i="4"/>
  <c r="G50" i="4"/>
  <c r="F50" i="4"/>
  <c r="E50" i="4"/>
  <c r="D50" i="4"/>
  <c r="C50" i="4"/>
  <c r="B50" i="4"/>
  <c r="H50" i="4" s="1"/>
  <c r="A50" i="4"/>
  <c r="F49" i="4"/>
  <c r="E49" i="4"/>
  <c r="D49" i="4"/>
  <c r="C49" i="4"/>
  <c r="B49" i="4"/>
  <c r="H49" i="4" s="1"/>
  <c r="A49" i="4"/>
  <c r="G48" i="4"/>
  <c r="F48" i="4"/>
  <c r="E48" i="4"/>
  <c r="C48" i="4"/>
  <c r="B48" i="4"/>
  <c r="H48" i="4" s="1"/>
  <c r="A48" i="4"/>
  <c r="D40" i="4"/>
  <c r="C40" i="4"/>
  <c r="H12" i="2"/>
  <c r="B40" i="4"/>
  <c r="G12" i="2" s="1"/>
  <c r="I39" i="4"/>
  <c r="H39" i="4"/>
  <c r="G39" i="4"/>
  <c r="E39" i="4"/>
  <c r="I38" i="4"/>
  <c r="H38" i="4"/>
  <c r="G38" i="4"/>
  <c r="E38" i="4"/>
  <c r="I37" i="4"/>
  <c r="H37" i="4"/>
  <c r="G37" i="4"/>
  <c r="E37" i="4"/>
  <c r="I36" i="4"/>
  <c r="H36" i="4"/>
  <c r="G36" i="4"/>
  <c r="E36" i="4"/>
  <c r="I35" i="4"/>
  <c r="H35" i="4"/>
  <c r="G35" i="4"/>
  <c r="J35" i="4" s="1"/>
  <c r="E35" i="4"/>
  <c r="I34" i="4"/>
  <c r="H34" i="4"/>
  <c r="G34" i="4"/>
  <c r="J34" i="4" s="1"/>
  <c r="E34" i="4"/>
  <c r="I33" i="4"/>
  <c r="H33" i="4"/>
  <c r="G33" i="4"/>
  <c r="E33" i="4"/>
  <c r="I32" i="4"/>
  <c r="H32" i="4"/>
  <c r="G32" i="4"/>
  <c r="E32" i="4"/>
  <c r="I31" i="4"/>
  <c r="H31" i="4"/>
  <c r="G31" i="4"/>
  <c r="E31" i="4"/>
  <c r="I30" i="4"/>
  <c r="H30" i="4"/>
  <c r="G30" i="4"/>
  <c r="E30" i="4"/>
  <c r="I29" i="4"/>
  <c r="H29" i="4"/>
  <c r="G29" i="4"/>
  <c r="J29" i="4" s="1"/>
  <c r="E29" i="4"/>
  <c r="I28" i="4"/>
  <c r="H28" i="4"/>
  <c r="G28" i="4"/>
  <c r="E28" i="4"/>
  <c r="I27" i="4"/>
  <c r="H27" i="4"/>
  <c r="J27" i="4" s="1"/>
  <c r="G27" i="4"/>
  <c r="E27" i="4"/>
  <c r="I26" i="4"/>
  <c r="H26" i="4"/>
  <c r="G26" i="4"/>
  <c r="E26" i="4"/>
  <c r="I25" i="4"/>
  <c r="H25" i="4"/>
  <c r="H40" i="4" s="1"/>
  <c r="G25" i="4"/>
  <c r="E25" i="4"/>
  <c r="I24" i="4"/>
  <c r="H24" i="4"/>
  <c r="G24" i="4"/>
  <c r="J24" i="4" s="1"/>
  <c r="E24" i="4"/>
  <c r="I23" i="4"/>
  <c r="H23" i="4"/>
  <c r="G23" i="4"/>
  <c r="E23" i="4"/>
  <c r="I22" i="4"/>
  <c r="H22" i="4"/>
  <c r="G22" i="4"/>
  <c r="E22" i="4"/>
  <c r="I21" i="4"/>
  <c r="H21" i="4"/>
  <c r="G21" i="4"/>
  <c r="E21" i="4"/>
  <c r="I20" i="4"/>
  <c r="H20" i="4"/>
  <c r="G20" i="4"/>
  <c r="E20" i="4"/>
  <c r="I19" i="4"/>
  <c r="H19" i="4"/>
  <c r="G19" i="4"/>
  <c r="E19" i="4"/>
  <c r="I18" i="4"/>
  <c r="H18" i="4"/>
  <c r="G18" i="4"/>
  <c r="J18" i="4" s="1"/>
  <c r="E18" i="4"/>
  <c r="I17" i="4"/>
  <c r="H17" i="4"/>
  <c r="G17" i="4"/>
  <c r="J17" i="4" s="1"/>
  <c r="E17" i="4"/>
  <c r="I16" i="4"/>
  <c r="H16" i="4"/>
  <c r="J16" i="4" s="1"/>
  <c r="G16" i="4"/>
  <c r="E16" i="4"/>
  <c r="I15" i="4"/>
  <c r="H15" i="4"/>
  <c r="G15" i="4"/>
  <c r="E15" i="4"/>
  <c r="I14" i="4"/>
  <c r="H14" i="4"/>
  <c r="G14" i="4"/>
  <c r="J14" i="4" s="1"/>
  <c r="E14" i="4"/>
  <c r="I13" i="4"/>
  <c r="H13" i="4"/>
  <c r="G13" i="4"/>
  <c r="E13" i="4"/>
  <c r="I12" i="4"/>
  <c r="H12" i="4"/>
  <c r="G12" i="4"/>
  <c r="E12" i="4"/>
  <c r="I11" i="4"/>
  <c r="H11" i="4"/>
  <c r="G11" i="4"/>
  <c r="J11" i="4" s="1"/>
  <c r="E11" i="4"/>
  <c r="I10" i="4"/>
  <c r="H10" i="4"/>
  <c r="J10" i="4" s="1"/>
  <c r="G10" i="4"/>
  <c r="E10" i="4"/>
  <c r="I9" i="4"/>
  <c r="H9" i="4"/>
  <c r="J9" i="4" s="1"/>
  <c r="G9" i="4"/>
  <c r="E9" i="4"/>
  <c r="I2" i="4"/>
  <c r="H2" i="4"/>
  <c r="F2" i="4"/>
  <c r="E2" i="4"/>
  <c r="C2" i="4"/>
  <c r="A2" i="4"/>
  <c r="J1" i="4"/>
  <c r="G78" i="5"/>
  <c r="F78" i="5"/>
  <c r="E78" i="5"/>
  <c r="D78" i="5"/>
  <c r="C78" i="5"/>
  <c r="B78" i="5"/>
  <c r="A78" i="5"/>
  <c r="G77" i="5"/>
  <c r="F77" i="5"/>
  <c r="E77" i="5"/>
  <c r="D77" i="5"/>
  <c r="C77" i="5"/>
  <c r="B77" i="5"/>
  <c r="A77" i="5"/>
  <c r="G76" i="5"/>
  <c r="F76" i="5"/>
  <c r="E76" i="5"/>
  <c r="D76" i="5"/>
  <c r="C76" i="5"/>
  <c r="B76" i="5"/>
  <c r="H76" i="5" s="1"/>
  <c r="A76" i="5"/>
  <c r="G75" i="5"/>
  <c r="F75" i="5"/>
  <c r="E75" i="5"/>
  <c r="D75" i="5"/>
  <c r="C75" i="5"/>
  <c r="H75" i="5" s="1"/>
  <c r="B75" i="5"/>
  <c r="A75" i="5"/>
  <c r="G74" i="5"/>
  <c r="F74" i="5"/>
  <c r="E74" i="5"/>
  <c r="D74" i="5"/>
  <c r="C74" i="5"/>
  <c r="B74" i="5"/>
  <c r="A74" i="5"/>
  <c r="G73" i="5"/>
  <c r="F73" i="5"/>
  <c r="E73" i="5"/>
  <c r="D73" i="5"/>
  <c r="C73" i="5"/>
  <c r="H73" i="5" s="1"/>
  <c r="B73" i="5"/>
  <c r="A73" i="5"/>
  <c r="G72" i="5"/>
  <c r="F72" i="5"/>
  <c r="E72" i="5"/>
  <c r="D72" i="5"/>
  <c r="C72" i="5"/>
  <c r="B72" i="5"/>
  <c r="A72" i="5"/>
  <c r="G71" i="5"/>
  <c r="F71" i="5"/>
  <c r="E71" i="5"/>
  <c r="D71" i="5"/>
  <c r="C71" i="5"/>
  <c r="H71" i="5" s="1"/>
  <c r="B71" i="5"/>
  <c r="A71" i="5"/>
  <c r="G70" i="5"/>
  <c r="F70" i="5"/>
  <c r="E70" i="5"/>
  <c r="D70" i="5"/>
  <c r="C70" i="5"/>
  <c r="B70" i="5"/>
  <c r="A70" i="5"/>
  <c r="G69" i="5"/>
  <c r="F69" i="5"/>
  <c r="E69" i="5"/>
  <c r="D69" i="5"/>
  <c r="C69" i="5"/>
  <c r="B69" i="5"/>
  <c r="A69" i="5"/>
  <c r="G68" i="5"/>
  <c r="F68" i="5"/>
  <c r="E68" i="5"/>
  <c r="D68" i="5"/>
  <c r="C68" i="5"/>
  <c r="B68" i="5"/>
  <c r="A68" i="5"/>
  <c r="G67" i="5"/>
  <c r="F67" i="5"/>
  <c r="E67" i="5"/>
  <c r="D67" i="5"/>
  <c r="C67" i="5"/>
  <c r="B67" i="5"/>
  <c r="A67" i="5"/>
  <c r="G66" i="5"/>
  <c r="F66" i="5"/>
  <c r="E66" i="5"/>
  <c r="D66" i="5"/>
  <c r="C66" i="5"/>
  <c r="B66" i="5"/>
  <c r="A66" i="5"/>
  <c r="G65" i="5"/>
  <c r="F65" i="5"/>
  <c r="E65" i="5"/>
  <c r="D65" i="5"/>
  <c r="C65" i="5"/>
  <c r="B65" i="5"/>
  <c r="A65" i="5"/>
  <c r="G64" i="5"/>
  <c r="F64" i="5"/>
  <c r="E64" i="5"/>
  <c r="D64" i="5"/>
  <c r="C64" i="5"/>
  <c r="B64" i="5"/>
  <c r="H64" i="5" s="1"/>
  <c r="A64" i="5"/>
  <c r="G63" i="5"/>
  <c r="F63" i="5"/>
  <c r="E63" i="5"/>
  <c r="D63" i="5"/>
  <c r="C63" i="5"/>
  <c r="H63" i="5" s="1"/>
  <c r="B63" i="5"/>
  <c r="A63" i="5"/>
  <c r="G62" i="5"/>
  <c r="F62" i="5"/>
  <c r="E62" i="5"/>
  <c r="D62" i="5"/>
  <c r="C62" i="5"/>
  <c r="B62" i="5"/>
  <c r="A62" i="5"/>
  <c r="G61" i="5"/>
  <c r="F61" i="5"/>
  <c r="E61" i="5"/>
  <c r="D61" i="5"/>
  <c r="C61" i="5"/>
  <c r="B61" i="5"/>
  <c r="A61" i="5"/>
  <c r="G60" i="5"/>
  <c r="F60" i="5"/>
  <c r="E60" i="5"/>
  <c r="D60" i="5"/>
  <c r="C60" i="5"/>
  <c r="B60" i="5"/>
  <c r="A60" i="5"/>
  <c r="G59" i="5"/>
  <c r="F59" i="5"/>
  <c r="E59" i="5"/>
  <c r="D59" i="5"/>
  <c r="C59" i="5"/>
  <c r="H59" i="5" s="1"/>
  <c r="B59" i="5"/>
  <c r="A59" i="5"/>
  <c r="G58" i="5"/>
  <c r="F58" i="5"/>
  <c r="E58" i="5"/>
  <c r="D58" i="5"/>
  <c r="C58" i="5"/>
  <c r="B58" i="5"/>
  <c r="A58" i="5"/>
  <c r="G57" i="5"/>
  <c r="F57" i="5"/>
  <c r="E57" i="5"/>
  <c r="D57" i="5"/>
  <c r="C57" i="5"/>
  <c r="B57" i="5"/>
  <c r="A57" i="5"/>
  <c r="G56" i="5"/>
  <c r="F56" i="5"/>
  <c r="E56" i="5"/>
  <c r="D56" i="5"/>
  <c r="C56" i="5"/>
  <c r="B56" i="5"/>
  <c r="A56" i="5"/>
  <c r="G55" i="5"/>
  <c r="F55" i="5"/>
  <c r="E55" i="5"/>
  <c r="D55" i="5"/>
  <c r="C55" i="5"/>
  <c r="B55" i="5"/>
  <c r="A55" i="5"/>
  <c r="G54" i="5"/>
  <c r="F54" i="5"/>
  <c r="E54" i="5"/>
  <c r="D54" i="5"/>
  <c r="C54" i="5"/>
  <c r="B54" i="5"/>
  <c r="H54" i="5" s="1"/>
  <c r="A54" i="5"/>
  <c r="G53" i="5"/>
  <c r="F53" i="5"/>
  <c r="E53" i="5"/>
  <c r="D53" i="5"/>
  <c r="C53" i="5"/>
  <c r="B53" i="5"/>
  <c r="A53" i="5"/>
  <c r="G52" i="5"/>
  <c r="F52" i="5"/>
  <c r="E52" i="5"/>
  <c r="D52" i="5"/>
  <c r="C52" i="5"/>
  <c r="B52" i="5"/>
  <c r="H52" i="5" s="1"/>
  <c r="A52" i="5"/>
  <c r="G51" i="5"/>
  <c r="F51" i="5"/>
  <c r="E51" i="5"/>
  <c r="D51" i="5"/>
  <c r="C51" i="5"/>
  <c r="B51" i="5"/>
  <c r="A51" i="5"/>
  <c r="G50" i="5"/>
  <c r="F50" i="5"/>
  <c r="E50" i="5"/>
  <c r="D50" i="5"/>
  <c r="C50" i="5"/>
  <c r="B50" i="5"/>
  <c r="A50" i="5"/>
  <c r="G49" i="5"/>
  <c r="F49" i="5"/>
  <c r="E49" i="5"/>
  <c r="D49" i="5"/>
  <c r="C49" i="5"/>
  <c r="H49" i="5" s="1"/>
  <c r="B49" i="5"/>
  <c r="A49" i="5"/>
  <c r="G48" i="5"/>
  <c r="F48" i="5"/>
  <c r="E48" i="5"/>
  <c r="D48" i="5"/>
  <c r="C48" i="5"/>
  <c r="B48" i="5"/>
  <c r="A48" i="5"/>
  <c r="D40" i="5"/>
  <c r="C40" i="5"/>
  <c r="H11" i="2" s="1"/>
  <c r="B40" i="5"/>
  <c r="G11" i="2"/>
  <c r="I39" i="5"/>
  <c r="H39" i="5"/>
  <c r="G39" i="5"/>
  <c r="J39" i="5"/>
  <c r="E39" i="5"/>
  <c r="I38" i="5"/>
  <c r="H38" i="5"/>
  <c r="G38" i="5"/>
  <c r="E38" i="5"/>
  <c r="I37" i="5"/>
  <c r="H37" i="5"/>
  <c r="G37" i="5"/>
  <c r="E37" i="5"/>
  <c r="I36" i="5"/>
  <c r="H36" i="5"/>
  <c r="G36" i="5"/>
  <c r="E36" i="5"/>
  <c r="I35" i="5"/>
  <c r="H35" i="5"/>
  <c r="G35" i="5"/>
  <c r="E35" i="5"/>
  <c r="I34" i="5"/>
  <c r="H34" i="5"/>
  <c r="G34" i="5"/>
  <c r="E34" i="5"/>
  <c r="I33" i="5"/>
  <c r="H33" i="5"/>
  <c r="G33" i="5"/>
  <c r="J33" i="5" s="1"/>
  <c r="E33" i="5"/>
  <c r="I32" i="5"/>
  <c r="H32" i="5"/>
  <c r="G32" i="5"/>
  <c r="J32" i="5" s="1"/>
  <c r="E32" i="5"/>
  <c r="I31" i="5"/>
  <c r="H31" i="5"/>
  <c r="G31" i="5"/>
  <c r="E31" i="5"/>
  <c r="I30" i="5"/>
  <c r="H30" i="5"/>
  <c r="J30" i="5" s="1"/>
  <c r="G30" i="5"/>
  <c r="E30" i="5"/>
  <c r="I29" i="5"/>
  <c r="H29" i="5"/>
  <c r="G29" i="5"/>
  <c r="J29" i="5" s="1"/>
  <c r="E29" i="5"/>
  <c r="I28" i="5"/>
  <c r="H28" i="5"/>
  <c r="G28" i="5"/>
  <c r="E28" i="5"/>
  <c r="I27" i="5"/>
  <c r="H27" i="5"/>
  <c r="G27" i="5"/>
  <c r="E27" i="5"/>
  <c r="I26" i="5"/>
  <c r="H26" i="5"/>
  <c r="G26" i="5"/>
  <c r="E26" i="5"/>
  <c r="I25" i="5"/>
  <c r="H25" i="5"/>
  <c r="G25" i="5"/>
  <c r="E25" i="5"/>
  <c r="I24" i="5"/>
  <c r="J24" i="5" s="1"/>
  <c r="H24" i="5"/>
  <c r="G24" i="5"/>
  <c r="E24" i="5"/>
  <c r="I23" i="5"/>
  <c r="H23" i="5"/>
  <c r="G23" i="5"/>
  <c r="E23" i="5"/>
  <c r="I22" i="5"/>
  <c r="H22" i="5"/>
  <c r="G22" i="5"/>
  <c r="E22" i="5"/>
  <c r="I21" i="5"/>
  <c r="H21" i="5"/>
  <c r="G21" i="5"/>
  <c r="E21" i="5"/>
  <c r="I20" i="5"/>
  <c r="H20" i="5"/>
  <c r="G20" i="5"/>
  <c r="J20" i="5" s="1"/>
  <c r="E20" i="5"/>
  <c r="I19" i="5"/>
  <c r="H19" i="5"/>
  <c r="G19" i="5"/>
  <c r="E19" i="5"/>
  <c r="I18" i="5"/>
  <c r="H18" i="5"/>
  <c r="G18" i="5"/>
  <c r="E18" i="5"/>
  <c r="I17" i="5"/>
  <c r="H17" i="5"/>
  <c r="G17" i="5"/>
  <c r="J17" i="5" s="1"/>
  <c r="E17" i="5"/>
  <c r="I16" i="5"/>
  <c r="H16" i="5"/>
  <c r="G16" i="5"/>
  <c r="E16" i="5"/>
  <c r="I15" i="5"/>
  <c r="H15" i="5"/>
  <c r="G15" i="5"/>
  <c r="E15" i="5"/>
  <c r="I14" i="5"/>
  <c r="H14" i="5"/>
  <c r="G14" i="5"/>
  <c r="J14" i="5" s="1"/>
  <c r="E14" i="5"/>
  <c r="I13" i="5"/>
  <c r="H13" i="5"/>
  <c r="G13" i="5"/>
  <c r="E13" i="5"/>
  <c r="I12" i="5"/>
  <c r="H12" i="5"/>
  <c r="G12" i="5"/>
  <c r="E12" i="5"/>
  <c r="I11" i="5"/>
  <c r="H11" i="5"/>
  <c r="G11" i="5"/>
  <c r="J11" i="5" s="1"/>
  <c r="E11" i="5"/>
  <c r="I10" i="5"/>
  <c r="H10" i="5"/>
  <c r="G10" i="5"/>
  <c r="E10" i="5"/>
  <c r="I9" i="5"/>
  <c r="H9" i="5"/>
  <c r="G9" i="5"/>
  <c r="E9" i="5"/>
  <c r="I2" i="5"/>
  <c r="H2" i="5"/>
  <c r="F2" i="5"/>
  <c r="E2" i="5"/>
  <c r="C2" i="5"/>
  <c r="A2" i="5"/>
  <c r="J1" i="5"/>
  <c r="A44" i="5" s="1"/>
  <c r="G78" i="6"/>
  <c r="F78" i="6"/>
  <c r="E78" i="6"/>
  <c r="D78" i="6"/>
  <c r="C78" i="6"/>
  <c r="B78" i="6"/>
  <c r="H78" i="6" s="1"/>
  <c r="A78" i="6"/>
  <c r="G77" i="6"/>
  <c r="E77" i="6"/>
  <c r="H77" i="6" s="1"/>
  <c r="D77" i="6"/>
  <c r="C77" i="6"/>
  <c r="B77" i="6"/>
  <c r="A77" i="6"/>
  <c r="G76" i="6"/>
  <c r="F76" i="6"/>
  <c r="E76" i="6"/>
  <c r="D76" i="6"/>
  <c r="C76" i="6"/>
  <c r="B76" i="6"/>
  <c r="A76" i="6"/>
  <c r="G75" i="6"/>
  <c r="E75" i="6"/>
  <c r="D75" i="6"/>
  <c r="C75" i="6"/>
  <c r="B75" i="6"/>
  <c r="A75" i="6"/>
  <c r="G74" i="6"/>
  <c r="F74" i="6"/>
  <c r="E74" i="6"/>
  <c r="D74" i="6"/>
  <c r="C74" i="6"/>
  <c r="B74" i="6"/>
  <c r="A74" i="6"/>
  <c r="G73" i="6"/>
  <c r="E73" i="6"/>
  <c r="D73" i="6"/>
  <c r="C73" i="6"/>
  <c r="B73" i="6"/>
  <c r="A73" i="6"/>
  <c r="G72" i="6"/>
  <c r="F72" i="6"/>
  <c r="E72" i="6"/>
  <c r="D72" i="6"/>
  <c r="C72" i="6"/>
  <c r="B72" i="6"/>
  <c r="A72" i="6"/>
  <c r="G71" i="6"/>
  <c r="E71" i="6"/>
  <c r="D71" i="6"/>
  <c r="C71" i="6"/>
  <c r="B71" i="6"/>
  <c r="A71" i="6"/>
  <c r="G70" i="6"/>
  <c r="F70" i="6"/>
  <c r="E70" i="6"/>
  <c r="D70" i="6"/>
  <c r="C70" i="6"/>
  <c r="B70" i="6"/>
  <c r="A70" i="6"/>
  <c r="G69" i="6"/>
  <c r="E69" i="6"/>
  <c r="D69" i="6"/>
  <c r="C69" i="6"/>
  <c r="B69" i="6"/>
  <c r="A69" i="6"/>
  <c r="G68" i="6"/>
  <c r="F68" i="6"/>
  <c r="E68" i="6"/>
  <c r="D68" i="6"/>
  <c r="C68" i="6"/>
  <c r="B68" i="6"/>
  <c r="H68" i="6" s="1"/>
  <c r="A68" i="6"/>
  <c r="G67" i="6"/>
  <c r="E67" i="6"/>
  <c r="D67" i="6"/>
  <c r="C67" i="6"/>
  <c r="B67" i="6"/>
  <c r="A67" i="6"/>
  <c r="G66" i="6"/>
  <c r="F66" i="6"/>
  <c r="E66" i="6"/>
  <c r="D66" i="6"/>
  <c r="C66" i="6"/>
  <c r="B66" i="6"/>
  <c r="A66" i="6"/>
  <c r="G65" i="6"/>
  <c r="E65" i="6"/>
  <c r="D65" i="6"/>
  <c r="C65" i="6"/>
  <c r="B65" i="6"/>
  <c r="H65" i="6" s="1"/>
  <c r="A65" i="6"/>
  <c r="G64" i="6"/>
  <c r="F64" i="6"/>
  <c r="E64" i="6"/>
  <c r="D64" i="6"/>
  <c r="C64" i="6"/>
  <c r="B64" i="6"/>
  <c r="A64" i="6"/>
  <c r="G63" i="6"/>
  <c r="E63" i="6"/>
  <c r="D63" i="6"/>
  <c r="C63" i="6"/>
  <c r="B63" i="6"/>
  <c r="A63" i="6"/>
  <c r="G62" i="6"/>
  <c r="F62" i="6"/>
  <c r="E62" i="6"/>
  <c r="D62" i="6"/>
  <c r="C62" i="6"/>
  <c r="B62" i="6"/>
  <c r="A62" i="6"/>
  <c r="G61" i="6"/>
  <c r="E61" i="6"/>
  <c r="D61" i="6"/>
  <c r="C61" i="6"/>
  <c r="B61" i="6"/>
  <c r="H61" i="6" s="1"/>
  <c r="A61" i="6"/>
  <c r="G60" i="6"/>
  <c r="F60" i="6"/>
  <c r="E60" i="6"/>
  <c r="D60" i="6"/>
  <c r="C60" i="6"/>
  <c r="B60" i="6"/>
  <c r="A60" i="6"/>
  <c r="G59" i="6"/>
  <c r="E59" i="6"/>
  <c r="D59" i="6"/>
  <c r="C59" i="6"/>
  <c r="B59" i="6"/>
  <c r="A59" i="6"/>
  <c r="G58" i="6"/>
  <c r="F58" i="6"/>
  <c r="E58" i="6"/>
  <c r="D58" i="6"/>
  <c r="C58" i="6"/>
  <c r="B58" i="6"/>
  <c r="A58" i="6"/>
  <c r="G57" i="6"/>
  <c r="E57" i="6"/>
  <c r="D57" i="6"/>
  <c r="C57" i="6"/>
  <c r="B57" i="6"/>
  <c r="A57" i="6"/>
  <c r="G56" i="6"/>
  <c r="F56" i="6"/>
  <c r="E56" i="6"/>
  <c r="D56" i="6"/>
  <c r="C56" i="6"/>
  <c r="B56" i="6"/>
  <c r="H56" i="6" s="1"/>
  <c r="A56" i="6"/>
  <c r="G55" i="6"/>
  <c r="E55" i="6"/>
  <c r="D55" i="6"/>
  <c r="C55" i="6"/>
  <c r="B55" i="6"/>
  <c r="A55" i="6"/>
  <c r="G54" i="6"/>
  <c r="F54" i="6"/>
  <c r="E54" i="6"/>
  <c r="D54" i="6"/>
  <c r="C54" i="6"/>
  <c r="B54" i="6"/>
  <c r="A54" i="6"/>
  <c r="G53" i="6"/>
  <c r="E53" i="6"/>
  <c r="D53" i="6"/>
  <c r="C53" i="6"/>
  <c r="B53" i="6"/>
  <c r="A53" i="6"/>
  <c r="G52" i="6"/>
  <c r="F52" i="6"/>
  <c r="E52" i="6"/>
  <c r="D52" i="6"/>
  <c r="C52" i="6"/>
  <c r="B52" i="6"/>
  <c r="A52" i="6"/>
  <c r="G51" i="6"/>
  <c r="E51" i="6"/>
  <c r="D51" i="6"/>
  <c r="C51" i="6"/>
  <c r="B51" i="6"/>
  <c r="A51" i="6"/>
  <c r="G50" i="6"/>
  <c r="F50" i="6"/>
  <c r="E50" i="6"/>
  <c r="D50" i="6"/>
  <c r="C50" i="6"/>
  <c r="B50" i="6"/>
  <c r="A50" i="6"/>
  <c r="G49" i="6"/>
  <c r="E49" i="6"/>
  <c r="D49" i="6"/>
  <c r="C49" i="6"/>
  <c r="B49" i="6"/>
  <c r="A49" i="6"/>
  <c r="G48" i="6"/>
  <c r="F48" i="6"/>
  <c r="E48" i="6"/>
  <c r="D48" i="6"/>
  <c r="D79" i="6" s="1"/>
  <c r="C48" i="6"/>
  <c r="B48" i="6"/>
  <c r="B79" i="6" s="1"/>
  <c r="A48" i="6"/>
  <c r="D40" i="6"/>
  <c r="I10" i="2" s="1"/>
  <c r="C40" i="6"/>
  <c r="H10" i="2" s="1"/>
  <c r="B40" i="6"/>
  <c r="I39" i="6"/>
  <c r="H39" i="6"/>
  <c r="G39" i="6"/>
  <c r="E39" i="6"/>
  <c r="I38" i="6"/>
  <c r="H38" i="6"/>
  <c r="G38" i="6"/>
  <c r="E38" i="6"/>
  <c r="I37" i="6"/>
  <c r="H37" i="6"/>
  <c r="G37" i="6"/>
  <c r="E37" i="6"/>
  <c r="I36" i="6"/>
  <c r="H36" i="6"/>
  <c r="G36" i="6"/>
  <c r="E36" i="6"/>
  <c r="I35" i="6"/>
  <c r="H35" i="6"/>
  <c r="G35" i="6"/>
  <c r="E35" i="6"/>
  <c r="I34" i="6"/>
  <c r="H34" i="6"/>
  <c r="G34" i="6"/>
  <c r="E34" i="6"/>
  <c r="I33" i="6"/>
  <c r="H33" i="6"/>
  <c r="G33" i="6"/>
  <c r="E33" i="6"/>
  <c r="I32" i="6"/>
  <c r="H32" i="6"/>
  <c r="G32" i="6"/>
  <c r="E32" i="6"/>
  <c r="I31" i="6"/>
  <c r="H31" i="6"/>
  <c r="G31" i="6"/>
  <c r="E31" i="6"/>
  <c r="I30" i="6"/>
  <c r="H30" i="6"/>
  <c r="G30" i="6"/>
  <c r="E30" i="6"/>
  <c r="I29" i="6"/>
  <c r="H29" i="6"/>
  <c r="G29" i="6"/>
  <c r="E29" i="6"/>
  <c r="I28" i="6"/>
  <c r="H28" i="6"/>
  <c r="G28" i="6"/>
  <c r="E28" i="6"/>
  <c r="I27" i="6"/>
  <c r="H27" i="6"/>
  <c r="G27" i="6"/>
  <c r="E27" i="6"/>
  <c r="I26" i="6"/>
  <c r="H26" i="6"/>
  <c r="G26" i="6"/>
  <c r="E26" i="6"/>
  <c r="I25" i="6"/>
  <c r="H25" i="6"/>
  <c r="G25" i="6"/>
  <c r="E25" i="6"/>
  <c r="I24" i="6"/>
  <c r="H24" i="6"/>
  <c r="G24" i="6"/>
  <c r="E24" i="6"/>
  <c r="I23" i="6"/>
  <c r="H23" i="6"/>
  <c r="G23" i="6"/>
  <c r="E23" i="6"/>
  <c r="I22" i="6"/>
  <c r="H22" i="6"/>
  <c r="G22" i="6"/>
  <c r="E22" i="6"/>
  <c r="I21" i="6"/>
  <c r="H21" i="6"/>
  <c r="G21" i="6"/>
  <c r="J21" i="6"/>
  <c r="E21" i="6"/>
  <c r="I20" i="6"/>
  <c r="J20" i="6" s="1"/>
  <c r="H20" i="6"/>
  <c r="G20" i="6"/>
  <c r="E20" i="6"/>
  <c r="I19" i="6"/>
  <c r="H19" i="6"/>
  <c r="G19" i="6"/>
  <c r="E19" i="6"/>
  <c r="I18" i="6"/>
  <c r="H18" i="6"/>
  <c r="G18" i="6"/>
  <c r="E18" i="6"/>
  <c r="I17" i="6"/>
  <c r="H17" i="6"/>
  <c r="G17" i="6"/>
  <c r="E17" i="6"/>
  <c r="I16" i="6"/>
  <c r="H16" i="6"/>
  <c r="G16" i="6"/>
  <c r="E16" i="6"/>
  <c r="I15" i="6"/>
  <c r="H15" i="6"/>
  <c r="G15" i="6"/>
  <c r="J15" i="6" s="1"/>
  <c r="E15" i="6"/>
  <c r="I14" i="6"/>
  <c r="H14" i="6"/>
  <c r="G14" i="6"/>
  <c r="E14" i="6"/>
  <c r="I13" i="6"/>
  <c r="H13" i="6"/>
  <c r="G13" i="6"/>
  <c r="E13" i="6"/>
  <c r="I12" i="6"/>
  <c r="H12" i="6"/>
  <c r="G12" i="6"/>
  <c r="E12" i="6"/>
  <c r="I11" i="6"/>
  <c r="H11" i="6"/>
  <c r="G11" i="6"/>
  <c r="E11" i="6"/>
  <c r="I10" i="6"/>
  <c r="H10" i="6"/>
  <c r="G10" i="6"/>
  <c r="E10" i="6"/>
  <c r="I9" i="6"/>
  <c r="H9" i="6"/>
  <c r="G9" i="6"/>
  <c r="J9" i="6" s="1"/>
  <c r="E9" i="6"/>
  <c r="I2" i="6"/>
  <c r="H2" i="6"/>
  <c r="F2" i="6"/>
  <c r="E2" i="6"/>
  <c r="C2" i="6"/>
  <c r="A2" i="6"/>
  <c r="J1" i="6"/>
  <c r="G78" i="7"/>
  <c r="F78" i="7"/>
  <c r="E78" i="7"/>
  <c r="D78" i="7"/>
  <c r="C78" i="7"/>
  <c r="B78" i="7"/>
  <c r="A78" i="7"/>
  <c r="G77" i="7"/>
  <c r="F77" i="7"/>
  <c r="E77" i="7"/>
  <c r="D77" i="7"/>
  <c r="C77" i="7"/>
  <c r="B77" i="7"/>
  <c r="H77" i="7" s="1"/>
  <c r="A77" i="7"/>
  <c r="G76" i="7"/>
  <c r="F76" i="7"/>
  <c r="E76" i="7"/>
  <c r="D76" i="7"/>
  <c r="C76" i="7"/>
  <c r="B76" i="7"/>
  <c r="A76" i="7"/>
  <c r="G75" i="7"/>
  <c r="F75" i="7"/>
  <c r="E75" i="7"/>
  <c r="D75" i="7"/>
  <c r="C75" i="7"/>
  <c r="B75" i="7"/>
  <c r="A75" i="7"/>
  <c r="G74" i="7"/>
  <c r="F74" i="7"/>
  <c r="E74" i="7"/>
  <c r="D74" i="7"/>
  <c r="C74" i="7"/>
  <c r="B74" i="7"/>
  <c r="A74" i="7"/>
  <c r="G73" i="7"/>
  <c r="F73" i="7"/>
  <c r="E73" i="7"/>
  <c r="D73" i="7"/>
  <c r="C73" i="7"/>
  <c r="B73" i="7"/>
  <c r="A73" i="7"/>
  <c r="G72" i="7"/>
  <c r="F72" i="7"/>
  <c r="E72" i="7"/>
  <c r="D72" i="7"/>
  <c r="C72" i="7"/>
  <c r="B72" i="7"/>
  <c r="A72" i="7"/>
  <c r="G71" i="7"/>
  <c r="F71" i="7"/>
  <c r="E71" i="7"/>
  <c r="D71" i="7"/>
  <c r="C71" i="7"/>
  <c r="B71" i="7"/>
  <c r="A71" i="7"/>
  <c r="G70" i="7"/>
  <c r="F70" i="7"/>
  <c r="E70" i="7"/>
  <c r="D70" i="7"/>
  <c r="C70" i="7"/>
  <c r="B70" i="7"/>
  <c r="A70" i="7"/>
  <c r="G69" i="7"/>
  <c r="F69" i="7"/>
  <c r="E69" i="7"/>
  <c r="D69" i="7"/>
  <c r="C69" i="7"/>
  <c r="B69" i="7"/>
  <c r="H69" i="7" s="1"/>
  <c r="A69" i="7"/>
  <c r="G68" i="7"/>
  <c r="F68" i="7"/>
  <c r="E68" i="7"/>
  <c r="D68" i="7"/>
  <c r="C68" i="7"/>
  <c r="H68" i="7" s="1"/>
  <c r="B68" i="7"/>
  <c r="A68" i="7"/>
  <c r="G67" i="7"/>
  <c r="F67" i="7"/>
  <c r="E67" i="7"/>
  <c r="D67" i="7"/>
  <c r="C67" i="7"/>
  <c r="B67" i="7"/>
  <c r="A67" i="7"/>
  <c r="G66" i="7"/>
  <c r="F66" i="7"/>
  <c r="E66" i="7"/>
  <c r="D66" i="7"/>
  <c r="C66" i="7"/>
  <c r="B66" i="7"/>
  <c r="A66" i="7"/>
  <c r="G65" i="7"/>
  <c r="F65" i="7"/>
  <c r="E65" i="7"/>
  <c r="D65" i="7"/>
  <c r="C65" i="7"/>
  <c r="B65" i="7"/>
  <c r="A65" i="7"/>
  <c r="G64" i="7"/>
  <c r="F64" i="7"/>
  <c r="E64" i="7"/>
  <c r="D64" i="7"/>
  <c r="C64" i="7"/>
  <c r="B64" i="7"/>
  <c r="A64" i="7"/>
  <c r="G63" i="7"/>
  <c r="F63" i="7"/>
  <c r="E63" i="7"/>
  <c r="D63" i="7"/>
  <c r="C63" i="7"/>
  <c r="B63" i="7"/>
  <c r="A63" i="7"/>
  <c r="G62" i="7"/>
  <c r="F62" i="7"/>
  <c r="E62" i="7"/>
  <c r="D62" i="7"/>
  <c r="C62" i="7"/>
  <c r="B62" i="7"/>
  <c r="A62" i="7"/>
  <c r="G61" i="7"/>
  <c r="F61" i="7"/>
  <c r="E61" i="7"/>
  <c r="D61" i="7"/>
  <c r="C61" i="7"/>
  <c r="B61" i="7"/>
  <c r="H61" i="7" s="1"/>
  <c r="A61" i="7"/>
  <c r="G60" i="7"/>
  <c r="F60" i="7"/>
  <c r="E60" i="7"/>
  <c r="D60" i="7"/>
  <c r="C60" i="7"/>
  <c r="B60" i="7"/>
  <c r="A60" i="7"/>
  <c r="G59" i="7"/>
  <c r="F59" i="7"/>
  <c r="E59" i="7"/>
  <c r="D59" i="7"/>
  <c r="C59" i="7"/>
  <c r="B59" i="7"/>
  <c r="A59" i="7"/>
  <c r="G58" i="7"/>
  <c r="F58" i="7"/>
  <c r="E58" i="7"/>
  <c r="D58" i="7"/>
  <c r="C58" i="7"/>
  <c r="B58" i="7"/>
  <c r="A58" i="7"/>
  <c r="G57" i="7"/>
  <c r="F57" i="7"/>
  <c r="E57" i="7"/>
  <c r="D57" i="7"/>
  <c r="C57" i="7"/>
  <c r="B57" i="7"/>
  <c r="A57" i="7"/>
  <c r="G56" i="7"/>
  <c r="F56" i="7"/>
  <c r="E56" i="7"/>
  <c r="D56" i="7"/>
  <c r="C56" i="7"/>
  <c r="B56" i="7"/>
  <c r="A56" i="7"/>
  <c r="G55" i="7"/>
  <c r="F55" i="7"/>
  <c r="E55" i="7"/>
  <c r="D55" i="7"/>
  <c r="C55" i="7"/>
  <c r="B55" i="7"/>
  <c r="H55" i="7" s="1"/>
  <c r="A55" i="7"/>
  <c r="G54" i="7"/>
  <c r="F54" i="7"/>
  <c r="E54" i="7"/>
  <c r="D54" i="7"/>
  <c r="C54" i="7"/>
  <c r="H54" i="7" s="1"/>
  <c r="B54" i="7"/>
  <c r="A54" i="7"/>
  <c r="G53" i="7"/>
  <c r="F53" i="7"/>
  <c r="E53" i="7"/>
  <c r="D53" i="7"/>
  <c r="C53" i="7"/>
  <c r="B53" i="7"/>
  <c r="A53" i="7"/>
  <c r="G52" i="7"/>
  <c r="F52" i="7"/>
  <c r="E52" i="7"/>
  <c r="D52" i="7"/>
  <c r="C52" i="7"/>
  <c r="B52" i="7"/>
  <c r="A52" i="7"/>
  <c r="G51" i="7"/>
  <c r="F51" i="7"/>
  <c r="E51" i="7"/>
  <c r="D51" i="7"/>
  <c r="C51" i="7"/>
  <c r="B51" i="7"/>
  <c r="A51" i="7"/>
  <c r="G50" i="7"/>
  <c r="F50" i="7"/>
  <c r="E50" i="7"/>
  <c r="D50" i="7"/>
  <c r="C50" i="7"/>
  <c r="H50" i="7" s="1"/>
  <c r="B50" i="7"/>
  <c r="A50" i="7"/>
  <c r="G49" i="7"/>
  <c r="F49" i="7"/>
  <c r="E49" i="7"/>
  <c r="D49" i="7"/>
  <c r="C49" i="7"/>
  <c r="B49" i="7"/>
  <c r="A49" i="7"/>
  <c r="G48" i="7"/>
  <c r="F48" i="7"/>
  <c r="F79" i="7" s="1"/>
  <c r="E48" i="7"/>
  <c r="D48" i="7"/>
  <c r="D79" i="7" s="1"/>
  <c r="C48" i="7"/>
  <c r="B48" i="7"/>
  <c r="A48" i="7"/>
  <c r="D40" i="7"/>
  <c r="I9" i="2"/>
  <c r="C40" i="7"/>
  <c r="B40" i="7"/>
  <c r="G9" i="2" s="1"/>
  <c r="I39" i="7"/>
  <c r="H39" i="7"/>
  <c r="G39" i="7"/>
  <c r="J39" i="7" s="1"/>
  <c r="E39" i="7"/>
  <c r="I38" i="7"/>
  <c r="H38" i="7"/>
  <c r="G38" i="7"/>
  <c r="E38" i="7"/>
  <c r="I37" i="7"/>
  <c r="H37" i="7"/>
  <c r="G37" i="7"/>
  <c r="E37" i="7"/>
  <c r="I36" i="7"/>
  <c r="H36" i="7"/>
  <c r="G36" i="7"/>
  <c r="J36" i="7" s="1"/>
  <c r="E36" i="7"/>
  <c r="I35" i="7"/>
  <c r="H35" i="7"/>
  <c r="G35" i="7"/>
  <c r="E35" i="7"/>
  <c r="I34" i="7"/>
  <c r="H34" i="7"/>
  <c r="G34" i="7"/>
  <c r="E34" i="7"/>
  <c r="I33" i="7"/>
  <c r="H33" i="7"/>
  <c r="G33" i="7"/>
  <c r="J33" i="7" s="1"/>
  <c r="E33" i="7"/>
  <c r="I32" i="7"/>
  <c r="H32" i="7"/>
  <c r="G32" i="7"/>
  <c r="E32" i="7"/>
  <c r="I31" i="7"/>
  <c r="H31" i="7"/>
  <c r="G31" i="7"/>
  <c r="E31" i="7"/>
  <c r="I30" i="7"/>
  <c r="H30" i="7"/>
  <c r="G30" i="7"/>
  <c r="E30" i="7"/>
  <c r="I29" i="7"/>
  <c r="H29" i="7"/>
  <c r="G29" i="7"/>
  <c r="E29" i="7"/>
  <c r="I28" i="7"/>
  <c r="H28" i="7"/>
  <c r="J28" i="7" s="1"/>
  <c r="G28" i="7"/>
  <c r="E28" i="7"/>
  <c r="I27" i="7"/>
  <c r="H27" i="7"/>
  <c r="G27" i="7"/>
  <c r="E27" i="7"/>
  <c r="I26" i="7"/>
  <c r="H26" i="7"/>
  <c r="G26" i="7"/>
  <c r="E26" i="7"/>
  <c r="I25" i="7"/>
  <c r="H25" i="7"/>
  <c r="J25" i="7" s="1"/>
  <c r="G25" i="7"/>
  <c r="E25" i="7"/>
  <c r="I24" i="7"/>
  <c r="H24" i="7"/>
  <c r="G24" i="7"/>
  <c r="J24" i="7" s="1"/>
  <c r="E24" i="7"/>
  <c r="I23" i="7"/>
  <c r="H23" i="7"/>
  <c r="G23" i="7"/>
  <c r="E23" i="7"/>
  <c r="I22" i="7"/>
  <c r="H22" i="7"/>
  <c r="G22" i="7"/>
  <c r="E22" i="7"/>
  <c r="I21" i="7"/>
  <c r="H21" i="7"/>
  <c r="G21" i="7"/>
  <c r="E21" i="7"/>
  <c r="I20" i="7"/>
  <c r="H20" i="7"/>
  <c r="G20" i="7"/>
  <c r="E20" i="7"/>
  <c r="I19" i="7"/>
  <c r="H19" i="7"/>
  <c r="G19" i="7"/>
  <c r="E19" i="7"/>
  <c r="I18" i="7"/>
  <c r="H18" i="7"/>
  <c r="G18" i="7"/>
  <c r="E18" i="7"/>
  <c r="I17" i="7"/>
  <c r="H17" i="7"/>
  <c r="G17" i="7"/>
  <c r="E17" i="7"/>
  <c r="I16" i="7"/>
  <c r="H16" i="7"/>
  <c r="G16" i="7"/>
  <c r="E16" i="7"/>
  <c r="I15" i="7"/>
  <c r="H15" i="7"/>
  <c r="G15" i="7"/>
  <c r="E15" i="7"/>
  <c r="I14" i="7"/>
  <c r="H14" i="7"/>
  <c r="G14" i="7"/>
  <c r="E14" i="7"/>
  <c r="I13" i="7"/>
  <c r="H13" i="7"/>
  <c r="J13" i="7" s="1"/>
  <c r="G13" i="7"/>
  <c r="E13" i="7"/>
  <c r="I12" i="7"/>
  <c r="H12" i="7"/>
  <c r="G12" i="7"/>
  <c r="E12" i="7"/>
  <c r="I11" i="7"/>
  <c r="H11" i="7"/>
  <c r="G11" i="7"/>
  <c r="E11" i="7"/>
  <c r="I10" i="7"/>
  <c r="H10" i="7"/>
  <c r="G10" i="7"/>
  <c r="E10" i="7"/>
  <c r="I9" i="7"/>
  <c r="H9" i="7"/>
  <c r="G9" i="7"/>
  <c r="E9" i="7"/>
  <c r="I2" i="7"/>
  <c r="H2" i="7"/>
  <c r="F2" i="7"/>
  <c r="E2" i="7"/>
  <c r="C2" i="7"/>
  <c r="A2" i="7"/>
  <c r="J1" i="7"/>
  <c r="G78" i="8"/>
  <c r="F78" i="8"/>
  <c r="E78" i="8"/>
  <c r="H78" i="8" s="1"/>
  <c r="D78" i="8"/>
  <c r="C78" i="8"/>
  <c r="B78" i="8"/>
  <c r="A78" i="8"/>
  <c r="G77" i="8"/>
  <c r="F77" i="8"/>
  <c r="E77" i="8"/>
  <c r="D77" i="8"/>
  <c r="C77" i="8"/>
  <c r="B77" i="8"/>
  <c r="H77" i="8" s="1"/>
  <c r="A77" i="8"/>
  <c r="G76" i="8"/>
  <c r="F76" i="8"/>
  <c r="E76" i="8"/>
  <c r="D76" i="8"/>
  <c r="C76" i="8"/>
  <c r="B76" i="8"/>
  <c r="A76" i="8"/>
  <c r="G75" i="8"/>
  <c r="F75" i="8"/>
  <c r="E75" i="8"/>
  <c r="D75" i="8"/>
  <c r="C75" i="8"/>
  <c r="B75" i="8"/>
  <c r="A75" i="8"/>
  <c r="G74" i="8"/>
  <c r="F74" i="8"/>
  <c r="E74" i="8"/>
  <c r="D74" i="8"/>
  <c r="C74" i="8"/>
  <c r="B74" i="8"/>
  <c r="H74" i="8" s="1"/>
  <c r="A74" i="8"/>
  <c r="G73" i="8"/>
  <c r="F73" i="8"/>
  <c r="E73" i="8"/>
  <c r="D73" i="8"/>
  <c r="C73" i="8"/>
  <c r="B73" i="8"/>
  <c r="A73" i="8"/>
  <c r="G72" i="8"/>
  <c r="F72" i="8"/>
  <c r="E72" i="8"/>
  <c r="D72" i="8"/>
  <c r="C72" i="8"/>
  <c r="B72" i="8"/>
  <c r="A72" i="8"/>
  <c r="G71" i="8"/>
  <c r="F71" i="8"/>
  <c r="E71" i="8"/>
  <c r="D71" i="8"/>
  <c r="C71" i="8"/>
  <c r="B71" i="8"/>
  <c r="H71" i="8" s="1"/>
  <c r="A71" i="8"/>
  <c r="G70" i="8"/>
  <c r="F70" i="8"/>
  <c r="E70" i="8"/>
  <c r="H70" i="8" s="1"/>
  <c r="D70" i="8"/>
  <c r="C70" i="8"/>
  <c r="B70" i="8"/>
  <c r="A70" i="8"/>
  <c r="G69" i="8"/>
  <c r="F69" i="8"/>
  <c r="E69" i="8"/>
  <c r="D69" i="8"/>
  <c r="C69" i="8"/>
  <c r="B69" i="8"/>
  <c r="A69" i="8"/>
  <c r="G68" i="8"/>
  <c r="F68" i="8"/>
  <c r="E68" i="8"/>
  <c r="D68" i="8"/>
  <c r="C68" i="8"/>
  <c r="B68" i="8"/>
  <c r="A68" i="8"/>
  <c r="G67" i="8"/>
  <c r="F67" i="8"/>
  <c r="E67" i="8"/>
  <c r="D67" i="8"/>
  <c r="C67" i="8"/>
  <c r="B67" i="8"/>
  <c r="A67" i="8"/>
  <c r="G66" i="8"/>
  <c r="F66" i="8"/>
  <c r="E66" i="8"/>
  <c r="H66" i="8" s="1"/>
  <c r="D66" i="8"/>
  <c r="C66" i="8"/>
  <c r="B66" i="8"/>
  <c r="A66" i="8"/>
  <c r="G65" i="8"/>
  <c r="F65" i="8"/>
  <c r="E65" i="8"/>
  <c r="D65" i="8"/>
  <c r="C65" i="8"/>
  <c r="B65" i="8"/>
  <c r="A65" i="8"/>
  <c r="G64" i="8"/>
  <c r="F64" i="8"/>
  <c r="E64" i="8"/>
  <c r="H64" i="8" s="1"/>
  <c r="D64" i="8"/>
  <c r="C64" i="8"/>
  <c r="B64" i="8"/>
  <c r="A64" i="8"/>
  <c r="G63" i="8"/>
  <c r="F63" i="8"/>
  <c r="E63" i="8"/>
  <c r="D63" i="8"/>
  <c r="C63" i="8"/>
  <c r="B63" i="8"/>
  <c r="H63" i="8" s="1"/>
  <c r="A63" i="8"/>
  <c r="G62" i="8"/>
  <c r="F62" i="8"/>
  <c r="E62" i="8"/>
  <c r="D62" i="8"/>
  <c r="C62" i="8"/>
  <c r="B62" i="8"/>
  <c r="H62" i="8" s="1"/>
  <c r="A62" i="8"/>
  <c r="G61" i="8"/>
  <c r="F61" i="8"/>
  <c r="E61" i="8"/>
  <c r="D61" i="8"/>
  <c r="C61" i="8"/>
  <c r="B61" i="8"/>
  <c r="H61" i="8" s="1"/>
  <c r="A61" i="8"/>
  <c r="G60" i="8"/>
  <c r="F60" i="8"/>
  <c r="E60" i="8"/>
  <c r="H60" i="8" s="1"/>
  <c r="D60" i="8"/>
  <c r="C60" i="8"/>
  <c r="B60" i="8"/>
  <c r="A60" i="8"/>
  <c r="G59" i="8"/>
  <c r="F59" i="8"/>
  <c r="E59" i="8"/>
  <c r="D59" i="8"/>
  <c r="C59" i="8"/>
  <c r="B59" i="8"/>
  <c r="A59" i="8"/>
  <c r="G58" i="8"/>
  <c r="F58" i="8"/>
  <c r="E58" i="8"/>
  <c r="H58" i="8" s="1"/>
  <c r="D58" i="8"/>
  <c r="C58" i="8"/>
  <c r="B58" i="8"/>
  <c r="A58" i="8"/>
  <c r="G57" i="8"/>
  <c r="F57" i="8"/>
  <c r="E57" i="8"/>
  <c r="D57" i="8"/>
  <c r="C57" i="8"/>
  <c r="B57" i="8"/>
  <c r="H57" i="8" s="1"/>
  <c r="A57" i="8"/>
  <c r="G56" i="8"/>
  <c r="F56" i="8"/>
  <c r="E56" i="8"/>
  <c r="D56" i="8"/>
  <c r="C56" i="8"/>
  <c r="B56" i="8"/>
  <c r="A56" i="8"/>
  <c r="G55" i="8"/>
  <c r="F55" i="8"/>
  <c r="E55" i="8"/>
  <c r="D55" i="8"/>
  <c r="C55" i="8"/>
  <c r="B55" i="8"/>
  <c r="H55" i="8" s="1"/>
  <c r="A55" i="8"/>
  <c r="G54" i="8"/>
  <c r="F54" i="8"/>
  <c r="E54" i="8"/>
  <c r="D54" i="8"/>
  <c r="C54" i="8"/>
  <c r="B54" i="8"/>
  <c r="A54" i="8"/>
  <c r="G53" i="8"/>
  <c r="F53" i="8"/>
  <c r="E53" i="8"/>
  <c r="D53" i="8"/>
  <c r="C53" i="8"/>
  <c r="B53" i="8"/>
  <c r="H53" i="8" s="1"/>
  <c r="A53" i="8"/>
  <c r="G52" i="8"/>
  <c r="F52" i="8"/>
  <c r="E52" i="8"/>
  <c r="H52" i="8" s="1"/>
  <c r="D52" i="8"/>
  <c r="C52" i="8"/>
  <c r="B52" i="8"/>
  <c r="A52" i="8"/>
  <c r="G51" i="8"/>
  <c r="F51" i="8"/>
  <c r="E51" i="8"/>
  <c r="D51" i="8"/>
  <c r="C51" i="8"/>
  <c r="B51" i="8"/>
  <c r="H51" i="8" s="1"/>
  <c r="A51" i="8"/>
  <c r="G50" i="8"/>
  <c r="F50" i="8"/>
  <c r="E50" i="8"/>
  <c r="H50" i="8" s="1"/>
  <c r="D50" i="8"/>
  <c r="C50" i="8"/>
  <c r="B50" i="8"/>
  <c r="A50" i="8"/>
  <c r="G49" i="8"/>
  <c r="F49" i="8"/>
  <c r="E49" i="8"/>
  <c r="D49" i="8"/>
  <c r="C49" i="8"/>
  <c r="B49" i="8"/>
  <c r="A49" i="8"/>
  <c r="G48" i="8"/>
  <c r="F48" i="8"/>
  <c r="E48" i="8"/>
  <c r="E79" i="8" s="1"/>
  <c r="D48" i="8"/>
  <c r="C48" i="8"/>
  <c r="B48" i="8"/>
  <c r="A48" i="8"/>
  <c r="D40" i="8"/>
  <c r="E40" i="8" s="1"/>
  <c r="C40" i="8"/>
  <c r="H8" i="2" s="1"/>
  <c r="B40" i="8"/>
  <c r="G8" i="2" s="1"/>
  <c r="I39" i="8"/>
  <c r="H39" i="8"/>
  <c r="G39" i="8"/>
  <c r="J39" i="8" s="1"/>
  <c r="E39" i="8"/>
  <c r="I38" i="8"/>
  <c r="H38" i="8"/>
  <c r="G38" i="8"/>
  <c r="E38" i="8"/>
  <c r="I37" i="8"/>
  <c r="H37" i="8"/>
  <c r="G37" i="8"/>
  <c r="J37" i="8" s="1"/>
  <c r="E37" i="8"/>
  <c r="I36" i="8"/>
  <c r="H36" i="8"/>
  <c r="G36" i="8"/>
  <c r="E36" i="8"/>
  <c r="I35" i="8"/>
  <c r="H35" i="8"/>
  <c r="G35" i="8"/>
  <c r="E35" i="8"/>
  <c r="I34" i="8"/>
  <c r="J34" i="8" s="1"/>
  <c r="H34" i="8"/>
  <c r="G34" i="8"/>
  <c r="E34" i="8"/>
  <c r="I33" i="8"/>
  <c r="H33" i="8"/>
  <c r="G33" i="8"/>
  <c r="J33" i="8" s="1"/>
  <c r="E33" i="8"/>
  <c r="I32" i="8"/>
  <c r="H32" i="8"/>
  <c r="G32" i="8"/>
  <c r="E32" i="8"/>
  <c r="I31" i="8"/>
  <c r="H31" i="8"/>
  <c r="G31" i="8"/>
  <c r="E31" i="8"/>
  <c r="I30" i="8"/>
  <c r="H30" i="8"/>
  <c r="G30" i="8"/>
  <c r="E30" i="8"/>
  <c r="I29" i="8"/>
  <c r="H29" i="8"/>
  <c r="G29" i="8"/>
  <c r="E29" i="8"/>
  <c r="I28" i="8"/>
  <c r="J28" i="8" s="1"/>
  <c r="H28" i="8"/>
  <c r="G28" i="8"/>
  <c r="E28" i="8"/>
  <c r="I27" i="8"/>
  <c r="H27" i="8"/>
  <c r="G27" i="8"/>
  <c r="E27" i="8"/>
  <c r="I26" i="8"/>
  <c r="H26" i="8"/>
  <c r="G26" i="8"/>
  <c r="E26" i="8"/>
  <c r="I25" i="8"/>
  <c r="H25" i="8"/>
  <c r="G25" i="8"/>
  <c r="E25" i="8"/>
  <c r="I24" i="8"/>
  <c r="H24" i="8"/>
  <c r="G24" i="8"/>
  <c r="E24" i="8"/>
  <c r="I23" i="8"/>
  <c r="H23" i="8"/>
  <c r="G23" i="8"/>
  <c r="E23" i="8"/>
  <c r="I22" i="8"/>
  <c r="H22" i="8"/>
  <c r="G22" i="8"/>
  <c r="E22" i="8"/>
  <c r="I21" i="8"/>
  <c r="H21" i="8"/>
  <c r="G21" i="8"/>
  <c r="E21" i="8"/>
  <c r="I20" i="8"/>
  <c r="H20" i="8"/>
  <c r="G20" i="8"/>
  <c r="E20" i="8"/>
  <c r="I19" i="8"/>
  <c r="H19" i="8"/>
  <c r="G19" i="8"/>
  <c r="J19" i="8" s="1"/>
  <c r="E19" i="8"/>
  <c r="I18" i="8"/>
  <c r="H18" i="8"/>
  <c r="G18" i="8"/>
  <c r="E18" i="8"/>
  <c r="I17" i="8"/>
  <c r="H17" i="8"/>
  <c r="G17" i="8"/>
  <c r="E17" i="8"/>
  <c r="I16" i="8"/>
  <c r="H16" i="8"/>
  <c r="J16" i="8" s="1"/>
  <c r="G16" i="8"/>
  <c r="E16" i="8"/>
  <c r="I15" i="8"/>
  <c r="H15" i="8"/>
  <c r="G15" i="8"/>
  <c r="E15" i="8"/>
  <c r="I14" i="8"/>
  <c r="H14" i="8"/>
  <c r="G14" i="8"/>
  <c r="E14" i="8"/>
  <c r="I13" i="8"/>
  <c r="H13" i="8"/>
  <c r="J13" i="8" s="1"/>
  <c r="G13" i="8"/>
  <c r="E13" i="8"/>
  <c r="I12" i="8"/>
  <c r="H12" i="8"/>
  <c r="G12" i="8"/>
  <c r="E12" i="8"/>
  <c r="I11" i="8"/>
  <c r="H11" i="8"/>
  <c r="G11" i="8"/>
  <c r="E11" i="8"/>
  <c r="I10" i="8"/>
  <c r="H10" i="8"/>
  <c r="G10" i="8"/>
  <c r="E10" i="8"/>
  <c r="I9" i="8"/>
  <c r="H9" i="8"/>
  <c r="G9" i="8"/>
  <c r="E9" i="8"/>
  <c r="I2" i="8"/>
  <c r="H2" i="8"/>
  <c r="F2" i="8"/>
  <c r="E2" i="8"/>
  <c r="C2" i="8"/>
  <c r="A2" i="8"/>
  <c r="J1" i="8"/>
  <c r="F78" i="9"/>
  <c r="E78" i="9"/>
  <c r="D78" i="9"/>
  <c r="B78" i="9"/>
  <c r="H78" i="9" s="1"/>
  <c r="A78" i="9"/>
  <c r="G77" i="9"/>
  <c r="F77" i="9"/>
  <c r="E77" i="9"/>
  <c r="B77" i="9"/>
  <c r="A77" i="9"/>
  <c r="G76" i="9"/>
  <c r="F76" i="9"/>
  <c r="E76" i="9"/>
  <c r="D76" i="9"/>
  <c r="B76" i="9"/>
  <c r="A76" i="9"/>
  <c r="F75" i="9"/>
  <c r="E75" i="9"/>
  <c r="B75" i="9"/>
  <c r="A75" i="9"/>
  <c r="G74" i="9"/>
  <c r="F74" i="9"/>
  <c r="E74" i="9"/>
  <c r="D74" i="9"/>
  <c r="B74" i="9"/>
  <c r="A74" i="9"/>
  <c r="F73" i="9"/>
  <c r="E73" i="9"/>
  <c r="B73" i="9"/>
  <c r="A73" i="9"/>
  <c r="F72" i="9"/>
  <c r="E72" i="9"/>
  <c r="D72" i="9"/>
  <c r="H72" i="9" s="1"/>
  <c r="B72" i="9"/>
  <c r="A72" i="9"/>
  <c r="G71" i="9"/>
  <c r="F71" i="9"/>
  <c r="E71" i="9"/>
  <c r="B71" i="9"/>
  <c r="A71" i="9"/>
  <c r="F70" i="9"/>
  <c r="E70" i="9"/>
  <c r="D70" i="9"/>
  <c r="B70" i="9"/>
  <c r="A70" i="9"/>
  <c r="G69" i="9"/>
  <c r="F69" i="9"/>
  <c r="E69" i="9"/>
  <c r="B69" i="9"/>
  <c r="A69" i="9"/>
  <c r="G68" i="9"/>
  <c r="F68" i="9"/>
  <c r="E68" i="9"/>
  <c r="D68" i="9"/>
  <c r="B68" i="9"/>
  <c r="A68" i="9"/>
  <c r="F67" i="9"/>
  <c r="E67" i="9"/>
  <c r="B67" i="9"/>
  <c r="A67" i="9"/>
  <c r="G66" i="9"/>
  <c r="F66" i="9"/>
  <c r="E66" i="9"/>
  <c r="D66" i="9"/>
  <c r="B66" i="9"/>
  <c r="A66" i="9"/>
  <c r="F65" i="9"/>
  <c r="E65" i="9"/>
  <c r="B65" i="9"/>
  <c r="A65" i="9"/>
  <c r="F64" i="9"/>
  <c r="E64" i="9"/>
  <c r="D64" i="9"/>
  <c r="B64" i="9"/>
  <c r="A64" i="9"/>
  <c r="G63" i="9"/>
  <c r="F63" i="9"/>
  <c r="E63" i="9"/>
  <c r="B63" i="9"/>
  <c r="A63" i="9"/>
  <c r="F62" i="9"/>
  <c r="E62" i="9"/>
  <c r="D62" i="9"/>
  <c r="B62" i="9"/>
  <c r="A62" i="9"/>
  <c r="G61" i="9"/>
  <c r="F61" i="9"/>
  <c r="E61" i="9"/>
  <c r="B61" i="9"/>
  <c r="A61" i="9"/>
  <c r="G60" i="9"/>
  <c r="F60" i="9"/>
  <c r="E60" i="9"/>
  <c r="D60" i="9"/>
  <c r="B60" i="9"/>
  <c r="A60" i="9"/>
  <c r="F59" i="9"/>
  <c r="E59" i="9"/>
  <c r="B59" i="9"/>
  <c r="A59" i="9"/>
  <c r="G58" i="9"/>
  <c r="F58" i="9"/>
  <c r="E58" i="9"/>
  <c r="D58" i="9"/>
  <c r="B58" i="9"/>
  <c r="A58" i="9"/>
  <c r="F57" i="9"/>
  <c r="E57" i="9"/>
  <c r="B57" i="9"/>
  <c r="A57" i="9"/>
  <c r="F56" i="9"/>
  <c r="E56" i="9"/>
  <c r="D56" i="9"/>
  <c r="B56" i="9"/>
  <c r="A56" i="9"/>
  <c r="G55" i="9"/>
  <c r="F55" i="9"/>
  <c r="E55" i="9"/>
  <c r="B55" i="9"/>
  <c r="A55" i="9"/>
  <c r="F54" i="9"/>
  <c r="E54" i="9"/>
  <c r="D54" i="9"/>
  <c r="B54" i="9"/>
  <c r="A54" i="9"/>
  <c r="G53" i="9"/>
  <c r="F53" i="9"/>
  <c r="E53" i="9"/>
  <c r="B53" i="9"/>
  <c r="A53" i="9"/>
  <c r="G52" i="9"/>
  <c r="H52" i="9" s="1"/>
  <c r="F52" i="9"/>
  <c r="E52" i="9"/>
  <c r="D52" i="9"/>
  <c r="B52" i="9"/>
  <c r="A52" i="9"/>
  <c r="F51" i="9"/>
  <c r="E51" i="9"/>
  <c r="B51" i="9"/>
  <c r="A51" i="9"/>
  <c r="G50" i="9"/>
  <c r="F50" i="9"/>
  <c r="E50" i="9"/>
  <c r="D50" i="9"/>
  <c r="B50" i="9"/>
  <c r="A50" i="9"/>
  <c r="F49" i="9"/>
  <c r="E49" i="9"/>
  <c r="B49" i="9"/>
  <c r="A49" i="9"/>
  <c r="F48" i="9"/>
  <c r="E48" i="9"/>
  <c r="B48" i="9"/>
  <c r="A48" i="9"/>
  <c r="D40" i="9"/>
  <c r="I7" i="2" s="1"/>
  <c r="C40" i="9"/>
  <c r="H7" i="2" s="1"/>
  <c r="B40" i="9"/>
  <c r="G7" i="2" s="1"/>
  <c r="I39" i="9"/>
  <c r="H39" i="9"/>
  <c r="J39" i="9" s="1"/>
  <c r="G39" i="9"/>
  <c r="E39" i="9"/>
  <c r="I38" i="9"/>
  <c r="H38" i="9"/>
  <c r="G38" i="9"/>
  <c r="E38" i="9"/>
  <c r="I37" i="9"/>
  <c r="H37" i="9"/>
  <c r="G37" i="9"/>
  <c r="E37" i="9"/>
  <c r="I36" i="9"/>
  <c r="H36" i="9"/>
  <c r="G36" i="9"/>
  <c r="E36" i="9"/>
  <c r="I35" i="9"/>
  <c r="H35" i="9"/>
  <c r="G35" i="9"/>
  <c r="E35" i="9"/>
  <c r="I34" i="9"/>
  <c r="H34" i="9"/>
  <c r="G34" i="9"/>
  <c r="E34" i="9"/>
  <c r="I33" i="9"/>
  <c r="H33" i="9"/>
  <c r="G33" i="9"/>
  <c r="E33" i="9"/>
  <c r="I32" i="9"/>
  <c r="H32" i="9"/>
  <c r="G32" i="9"/>
  <c r="E32" i="9"/>
  <c r="I31" i="9"/>
  <c r="H31" i="9"/>
  <c r="J31" i="9" s="1"/>
  <c r="G31" i="9"/>
  <c r="E31" i="9"/>
  <c r="I30" i="9"/>
  <c r="H30" i="9"/>
  <c r="G30" i="9"/>
  <c r="E30" i="9"/>
  <c r="I29" i="9"/>
  <c r="H29" i="9"/>
  <c r="G29" i="9"/>
  <c r="J29" i="9" s="1"/>
  <c r="E29" i="9"/>
  <c r="I28" i="9"/>
  <c r="H28" i="9"/>
  <c r="J28" i="9" s="1"/>
  <c r="G28" i="9"/>
  <c r="E28" i="9"/>
  <c r="I27" i="9"/>
  <c r="H27" i="9"/>
  <c r="G27" i="9"/>
  <c r="E27" i="9"/>
  <c r="I26" i="9"/>
  <c r="H26" i="9"/>
  <c r="G26" i="9"/>
  <c r="E26" i="9"/>
  <c r="I25" i="9"/>
  <c r="H25" i="9"/>
  <c r="G25" i="9"/>
  <c r="E25" i="9"/>
  <c r="I24" i="9"/>
  <c r="H24" i="9"/>
  <c r="G24" i="9"/>
  <c r="E24" i="9"/>
  <c r="I23" i="9"/>
  <c r="H23" i="9"/>
  <c r="G23" i="9"/>
  <c r="J23" i="9" s="1"/>
  <c r="E23" i="9"/>
  <c r="I22" i="9"/>
  <c r="H22" i="9"/>
  <c r="G22" i="9"/>
  <c r="E22" i="9"/>
  <c r="I21" i="9"/>
  <c r="H21" i="9"/>
  <c r="G21" i="9"/>
  <c r="E21" i="9"/>
  <c r="I20" i="9"/>
  <c r="H20" i="9"/>
  <c r="G20" i="9"/>
  <c r="E20" i="9"/>
  <c r="I19" i="9"/>
  <c r="H19" i="9"/>
  <c r="G19" i="9"/>
  <c r="E19" i="9"/>
  <c r="I18" i="9"/>
  <c r="H18" i="9"/>
  <c r="G18" i="9"/>
  <c r="E18" i="9"/>
  <c r="I17" i="9"/>
  <c r="H17" i="9"/>
  <c r="G17" i="9"/>
  <c r="J17" i="9" s="1"/>
  <c r="E17" i="9"/>
  <c r="I16" i="9"/>
  <c r="H16" i="9"/>
  <c r="G16" i="9"/>
  <c r="E16" i="9"/>
  <c r="I15" i="9"/>
  <c r="J15" i="9" s="1"/>
  <c r="H15" i="9"/>
  <c r="G15" i="9"/>
  <c r="E15" i="9"/>
  <c r="I14" i="9"/>
  <c r="H14" i="9"/>
  <c r="G14" i="9"/>
  <c r="J14" i="9" s="1"/>
  <c r="E14" i="9"/>
  <c r="I13" i="9"/>
  <c r="H13" i="9"/>
  <c r="G13" i="9"/>
  <c r="E13" i="9"/>
  <c r="I12" i="9"/>
  <c r="H12" i="9"/>
  <c r="G12" i="9"/>
  <c r="J12" i="9" s="1"/>
  <c r="E12" i="9"/>
  <c r="I11" i="9"/>
  <c r="I40" i="9" s="1"/>
  <c r="H11" i="9"/>
  <c r="G11" i="9"/>
  <c r="E11" i="9"/>
  <c r="I10" i="9"/>
  <c r="H10" i="9"/>
  <c r="G10" i="9"/>
  <c r="E10" i="9"/>
  <c r="I9" i="9"/>
  <c r="H9" i="9"/>
  <c r="G9" i="9"/>
  <c r="E9" i="9"/>
  <c r="I2" i="9"/>
  <c r="H2" i="9"/>
  <c r="F2" i="9"/>
  <c r="E2" i="9"/>
  <c r="C2" i="9"/>
  <c r="A2" i="9"/>
  <c r="J1" i="9"/>
  <c r="E10" i="10"/>
  <c r="F10" i="10" s="1"/>
  <c r="G78" i="16"/>
  <c r="F78" i="16"/>
  <c r="E78" i="16"/>
  <c r="D78" i="16"/>
  <c r="C78" i="16"/>
  <c r="B78" i="16"/>
  <c r="A78" i="16"/>
  <c r="G77" i="16"/>
  <c r="F77" i="16"/>
  <c r="E77" i="16"/>
  <c r="D77" i="16"/>
  <c r="C77" i="16"/>
  <c r="B77" i="16"/>
  <c r="A77" i="16"/>
  <c r="G76" i="16"/>
  <c r="F76" i="16"/>
  <c r="E76" i="16"/>
  <c r="D76" i="16"/>
  <c r="C76" i="16"/>
  <c r="B76" i="16"/>
  <c r="A76" i="16"/>
  <c r="G75" i="16"/>
  <c r="F75" i="16"/>
  <c r="E75" i="16"/>
  <c r="D75" i="16"/>
  <c r="C75" i="16"/>
  <c r="B75" i="16"/>
  <c r="A75" i="16"/>
  <c r="G74" i="16"/>
  <c r="F74" i="16"/>
  <c r="E74" i="16"/>
  <c r="D74" i="16"/>
  <c r="C74" i="16"/>
  <c r="B74" i="16"/>
  <c r="A74" i="16"/>
  <c r="G73" i="16"/>
  <c r="F73" i="16"/>
  <c r="E73" i="16"/>
  <c r="D73" i="16"/>
  <c r="C73" i="16"/>
  <c r="B73" i="16"/>
  <c r="A73" i="16"/>
  <c r="G72" i="16"/>
  <c r="F72" i="16"/>
  <c r="E72" i="16"/>
  <c r="D72" i="16"/>
  <c r="C72" i="16"/>
  <c r="B72" i="16"/>
  <c r="A72" i="16"/>
  <c r="G71" i="16"/>
  <c r="F71" i="16"/>
  <c r="E71" i="16"/>
  <c r="D71" i="16"/>
  <c r="C71" i="16"/>
  <c r="B71" i="16"/>
  <c r="A71" i="16"/>
  <c r="G70" i="16"/>
  <c r="F70" i="16"/>
  <c r="E70" i="16"/>
  <c r="D70" i="16"/>
  <c r="C70" i="16"/>
  <c r="B70" i="16"/>
  <c r="A70" i="16"/>
  <c r="G69" i="16"/>
  <c r="F69" i="16"/>
  <c r="E69" i="16"/>
  <c r="D69" i="16"/>
  <c r="C69" i="16"/>
  <c r="B69" i="16"/>
  <c r="A69" i="16"/>
  <c r="G68" i="16"/>
  <c r="F68" i="16"/>
  <c r="E68" i="16"/>
  <c r="D68" i="16"/>
  <c r="C68" i="16"/>
  <c r="B68" i="16"/>
  <c r="H68" i="16" s="1"/>
  <c r="A68" i="16"/>
  <c r="G67" i="16"/>
  <c r="F67" i="16"/>
  <c r="E67" i="16"/>
  <c r="D67" i="16"/>
  <c r="C67" i="16"/>
  <c r="B67" i="16"/>
  <c r="A67" i="16"/>
  <c r="G66" i="16"/>
  <c r="F66" i="16"/>
  <c r="E66" i="16"/>
  <c r="D66" i="16"/>
  <c r="C66" i="16"/>
  <c r="B66" i="16"/>
  <c r="A66" i="16"/>
  <c r="G65" i="16"/>
  <c r="F65" i="16"/>
  <c r="E65" i="16"/>
  <c r="D65" i="16"/>
  <c r="C65" i="16"/>
  <c r="B65" i="16"/>
  <c r="A65" i="16"/>
  <c r="G64" i="16"/>
  <c r="F64" i="16"/>
  <c r="E64" i="16"/>
  <c r="D64" i="16"/>
  <c r="C64" i="16"/>
  <c r="B64" i="16"/>
  <c r="A64" i="16"/>
  <c r="G63" i="16"/>
  <c r="F63" i="16"/>
  <c r="E63" i="16"/>
  <c r="D63" i="16"/>
  <c r="C63" i="16"/>
  <c r="B63" i="16"/>
  <c r="A63" i="16"/>
  <c r="G62" i="16"/>
  <c r="F62" i="16"/>
  <c r="E62" i="16"/>
  <c r="D62" i="16"/>
  <c r="C62" i="16"/>
  <c r="B62" i="16"/>
  <c r="A62" i="16"/>
  <c r="G61" i="16"/>
  <c r="F61" i="16"/>
  <c r="E61" i="16"/>
  <c r="D61" i="16"/>
  <c r="C61" i="16"/>
  <c r="B61" i="16"/>
  <c r="A61" i="16"/>
  <c r="G60" i="16"/>
  <c r="F60" i="16"/>
  <c r="E60" i="16"/>
  <c r="D60" i="16"/>
  <c r="C60" i="16"/>
  <c r="B60" i="16"/>
  <c r="H60" i="16" s="1"/>
  <c r="A60" i="16"/>
  <c r="G59" i="16"/>
  <c r="F59" i="16"/>
  <c r="E59" i="16"/>
  <c r="H59" i="16" s="1"/>
  <c r="D59" i="16"/>
  <c r="C59" i="16"/>
  <c r="B59" i="16"/>
  <c r="A59" i="16"/>
  <c r="G58" i="16"/>
  <c r="F58" i="16"/>
  <c r="E58" i="16"/>
  <c r="D58" i="16"/>
  <c r="C58" i="16"/>
  <c r="B58" i="16"/>
  <c r="A58" i="16"/>
  <c r="G57" i="16"/>
  <c r="F57" i="16"/>
  <c r="E57" i="16"/>
  <c r="H57" i="16" s="1"/>
  <c r="D57" i="16"/>
  <c r="C57" i="16"/>
  <c r="B57" i="16"/>
  <c r="A57" i="16"/>
  <c r="G56" i="16"/>
  <c r="F56" i="16"/>
  <c r="E56" i="16"/>
  <c r="D56" i="16"/>
  <c r="C56" i="16"/>
  <c r="B56" i="16"/>
  <c r="A56" i="16"/>
  <c r="G55" i="16"/>
  <c r="F55" i="16"/>
  <c r="E55" i="16"/>
  <c r="D55" i="16"/>
  <c r="C55" i="16"/>
  <c r="B55" i="16"/>
  <c r="A55" i="16"/>
  <c r="G54" i="16"/>
  <c r="F54" i="16"/>
  <c r="E54" i="16"/>
  <c r="D54" i="16"/>
  <c r="C54" i="16"/>
  <c r="B54" i="16"/>
  <c r="A54" i="16"/>
  <c r="G53" i="16"/>
  <c r="F53" i="16"/>
  <c r="E53" i="16"/>
  <c r="H53" i="16" s="1"/>
  <c r="D53" i="16"/>
  <c r="C53" i="16"/>
  <c r="B53" i="16"/>
  <c r="A53" i="16"/>
  <c r="G52" i="16"/>
  <c r="F52" i="16"/>
  <c r="E52" i="16"/>
  <c r="D52" i="16"/>
  <c r="C52" i="16"/>
  <c r="B52" i="16"/>
  <c r="A52" i="16"/>
  <c r="G51" i="16"/>
  <c r="F51" i="16"/>
  <c r="E51" i="16"/>
  <c r="D51" i="16"/>
  <c r="C51" i="16"/>
  <c r="B51" i="16"/>
  <c r="A51" i="16"/>
  <c r="G50" i="16"/>
  <c r="F50" i="16"/>
  <c r="E50" i="16"/>
  <c r="D50" i="16"/>
  <c r="C50" i="16"/>
  <c r="B50" i="16"/>
  <c r="A50" i="16"/>
  <c r="G49" i="16"/>
  <c r="F49" i="16"/>
  <c r="E49" i="16"/>
  <c r="H49" i="16" s="1"/>
  <c r="D49" i="16"/>
  <c r="C49" i="16"/>
  <c r="B49" i="16"/>
  <c r="A49" i="16"/>
  <c r="G48" i="16"/>
  <c r="F48" i="16"/>
  <c r="E48" i="16"/>
  <c r="D48" i="16"/>
  <c r="C48" i="16"/>
  <c r="B48" i="16"/>
  <c r="A48" i="16"/>
  <c r="D40" i="16"/>
  <c r="I18" i="2" s="1"/>
  <c r="C40" i="16"/>
  <c r="H18" i="2" s="1"/>
  <c r="B40" i="16"/>
  <c r="G18" i="2" s="1"/>
  <c r="I39" i="16"/>
  <c r="H39" i="16"/>
  <c r="G39" i="16"/>
  <c r="J39" i="16" s="1"/>
  <c r="E39" i="16"/>
  <c r="I38" i="16"/>
  <c r="J38" i="16" s="1"/>
  <c r="H38" i="16"/>
  <c r="G38" i="16"/>
  <c r="E38" i="16"/>
  <c r="I37" i="16"/>
  <c r="H37" i="16"/>
  <c r="G37" i="16"/>
  <c r="E37" i="16"/>
  <c r="I36" i="16"/>
  <c r="H36" i="16"/>
  <c r="G36" i="16"/>
  <c r="J36" i="16" s="1"/>
  <c r="E36" i="16"/>
  <c r="I35" i="16"/>
  <c r="H35" i="16"/>
  <c r="G35" i="16"/>
  <c r="J35" i="16" s="1"/>
  <c r="E35" i="16"/>
  <c r="I34" i="16"/>
  <c r="J34" i="16" s="1"/>
  <c r="H34" i="16"/>
  <c r="G34" i="16"/>
  <c r="E34" i="16"/>
  <c r="I33" i="16"/>
  <c r="H33" i="16"/>
  <c r="G33" i="16"/>
  <c r="J33" i="16" s="1"/>
  <c r="E33" i="16"/>
  <c r="I32" i="16"/>
  <c r="J32" i="16" s="1"/>
  <c r="H32" i="16"/>
  <c r="G32" i="16"/>
  <c r="E32" i="16"/>
  <c r="I31" i="16"/>
  <c r="H31" i="16"/>
  <c r="G31" i="16"/>
  <c r="E31" i="16"/>
  <c r="I30" i="16"/>
  <c r="H30" i="16"/>
  <c r="G30" i="16"/>
  <c r="E30" i="16"/>
  <c r="I29" i="16"/>
  <c r="H29" i="16"/>
  <c r="G29" i="16"/>
  <c r="E29" i="16"/>
  <c r="I28" i="16"/>
  <c r="H28" i="16"/>
  <c r="G28" i="16"/>
  <c r="E28" i="16"/>
  <c r="I27" i="16"/>
  <c r="H27" i="16"/>
  <c r="G27" i="16"/>
  <c r="J27" i="16" s="1"/>
  <c r="E27" i="16"/>
  <c r="I26" i="16"/>
  <c r="J26" i="16" s="1"/>
  <c r="H26" i="16"/>
  <c r="G26" i="16"/>
  <c r="E26" i="16"/>
  <c r="I25" i="16"/>
  <c r="H25" i="16"/>
  <c r="G25" i="16"/>
  <c r="E25" i="16"/>
  <c r="I24" i="16"/>
  <c r="H24" i="16"/>
  <c r="G24" i="16"/>
  <c r="E24" i="16"/>
  <c r="I23" i="16"/>
  <c r="H23" i="16"/>
  <c r="G23" i="16"/>
  <c r="E23" i="16"/>
  <c r="I22" i="16"/>
  <c r="J22" i="16" s="1"/>
  <c r="H22" i="16"/>
  <c r="G22" i="16"/>
  <c r="E22" i="16"/>
  <c r="I21" i="16"/>
  <c r="H21" i="16"/>
  <c r="G21" i="16"/>
  <c r="E21" i="16"/>
  <c r="I20" i="16"/>
  <c r="H20" i="16"/>
  <c r="G20" i="16"/>
  <c r="E20" i="16"/>
  <c r="I19" i="16"/>
  <c r="H19" i="16"/>
  <c r="G19" i="16"/>
  <c r="E19" i="16"/>
  <c r="I18" i="16"/>
  <c r="H18" i="16"/>
  <c r="G18" i="16"/>
  <c r="E18" i="16"/>
  <c r="I17" i="16"/>
  <c r="H17" i="16"/>
  <c r="G17" i="16"/>
  <c r="E17" i="16"/>
  <c r="I16" i="16"/>
  <c r="H16" i="16"/>
  <c r="G16" i="16"/>
  <c r="E16" i="16"/>
  <c r="I15" i="16"/>
  <c r="H15" i="16"/>
  <c r="G15" i="16"/>
  <c r="E15" i="16"/>
  <c r="I14" i="16"/>
  <c r="H14" i="16"/>
  <c r="G14" i="16"/>
  <c r="E14" i="16"/>
  <c r="I13" i="16"/>
  <c r="J13" i="16" s="1"/>
  <c r="H13" i="16"/>
  <c r="G13" i="16"/>
  <c r="E13" i="16"/>
  <c r="I12" i="16"/>
  <c r="H12" i="16"/>
  <c r="G12" i="16"/>
  <c r="J12" i="16" s="1"/>
  <c r="E12" i="16"/>
  <c r="I11" i="16"/>
  <c r="H11" i="16"/>
  <c r="G11" i="16"/>
  <c r="E11" i="16"/>
  <c r="I10" i="16"/>
  <c r="H10" i="16"/>
  <c r="G10" i="16"/>
  <c r="E10" i="16"/>
  <c r="I9" i="16"/>
  <c r="H9" i="16"/>
  <c r="H40" i="16" s="1"/>
  <c r="G9" i="16"/>
  <c r="E9" i="16"/>
  <c r="I2" i="16"/>
  <c r="H2" i="16"/>
  <c r="F2" i="16"/>
  <c r="E2" i="16"/>
  <c r="C2" i="16"/>
  <c r="A2" i="16"/>
  <c r="J1" i="16"/>
  <c r="G78" i="15"/>
  <c r="F78" i="15"/>
  <c r="E78" i="15"/>
  <c r="D78" i="15"/>
  <c r="C78" i="15"/>
  <c r="B78" i="15"/>
  <c r="A78" i="15"/>
  <c r="G77" i="15"/>
  <c r="F77" i="15"/>
  <c r="H77" i="15" s="1"/>
  <c r="E77" i="15"/>
  <c r="D77" i="15"/>
  <c r="C77" i="15"/>
  <c r="B77" i="15"/>
  <c r="A77" i="15"/>
  <c r="G76" i="15"/>
  <c r="F76" i="15"/>
  <c r="E76" i="15"/>
  <c r="D76" i="15"/>
  <c r="C76" i="15"/>
  <c r="B76" i="15"/>
  <c r="A76" i="15"/>
  <c r="G75" i="15"/>
  <c r="F75" i="15"/>
  <c r="E75" i="15"/>
  <c r="D75" i="15"/>
  <c r="C75" i="15"/>
  <c r="B75" i="15"/>
  <c r="A75" i="15"/>
  <c r="G74" i="15"/>
  <c r="F74" i="15"/>
  <c r="E74" i="15"/>
  <c r="D74" i="15"/>
  <c r="C74" i="15"/>
  <c r="B74" i="15"/>
  <c r="H74" i="15" s="1"/>
  <c r="A74" i="15"/>
  <c r="G73" i="15"/>
  <c r="F73" i="15"/>
  <c r="E73" i="15"/>
  <c r="D73" i="15"/>
  <c r="C73" i="15"/>
  <c r="B73" i="15"/>
  <c r="A73" i="15"/>
  <c r="G72" i="15"/>
  <c r="F72" i="15"/>
  <c r="E72" i="15"/>
  <c r="D72" i="15"/>
  <c r="C72" i="15"/>
  <c r="B72" i="15"/>
  <c r="A72" i="15"/>
  <c r="G71" i="15"/>
  <c r="F71" i="15"/>
  <c r="E71" i="15"/>
  <c r="D71" i="15"/>
  <c r="C71" i="15"/>
  <c r="B71" i="15"/>
  <c r="A71" i="15"/>
  <c r="G70" i="15"/>
  <c r="F70" i="15"/>
  <c r="E70" i="15"/>
  <c r="D70" i="15"/>
  <c r="C70" i="15"/>
  <c r="B70" i="15"/>
  <c r="H70" i="15" s="1"/>
  <c r="A70" i="15"/>
  <c r="G69" i="15"/>
  <c r="F69" i="15"/>
  <c r="H69" i="15" s="1"/>
  <c r="E69" i="15"/>
  <c r="D69" i="15"/>
  <c r="C69" i="15"/>
  <c r="B69" i="15"/>
  <c r="A69" i="15"/>
  <c r="G68" i="15"/>
  <c r="F68" i="15"/>
  <c r="E68" i="15"/>
  <c r="D68" i="15"/>
  <c r="C68" i="15"/>
  <c r="B68" i="15"/>
  <c r="A68" i="15"/>
  <c r="G67" i="15"/>
  <c r="F67" i="15"/>
  <c r="E67" i="15"/>
  <c r="D67" i="15"/>
  <c r="C67" i="15"/>
  <c r="B67" i="15"/>
  <c r="A67" i="15"/>
  <c r="G66" i="15"/>
  <c r="F66" i="15"/>
  <c r="E66" i="15"/>
  <c r="D66" i="15"/>
  <c r="C66" i="15"/>
  <c r="B66" i="15"/>
  <c r="A66" i="15"/>
  <c r="G65" i="15"/>
  <c r="F65" i="15"/>
  <c r="E65" i="15"/>
  <c r="D65" i="15"/>
  <c r="C65" i="15"/>
  <c r="B65" i="15"/>
  <c r="A65" i="15"/>
  <c r="G64" i="15"/>
  <c r="F64" i="15"/>
  <c r="E64" i="15"/>
  <c r="D64" i="15"/>
  <c r="C64" i="15"/>
  <c r="B64" i="15"/>
  <c r="A64" i="15"/>
  <c r="G63" i="15"/>
  <c r="F63" i="15"/>
  <c r="E63" i="15"/>
  <c r="D63" i="15"/>
  <c r="C63" i="15"/>
  <c r="B63" i="15"/>
  <c r="A63" i="15"/>
  <c r="G62" i="15"/>
  <c r="F62" i="15"/>
  <c r="E62" i="15"/>
  <c r="D62" i="15"/>
  <c r="C62" i="15"/>
  <c r="B62" i="15"/>
  <c r="A62" i="15"/>
  <c r="G61" i="15"/>
  <c r="F61" i="15"/>
  <c r="H61" i="15" s="1"/>
  <c r="E61" i="15"/>
  <c r="D61" i="15"/>
  <c r="C61" i="15"/>
  <c r="B61" i="15"/>
  <c r="A61" i="15"/>
  <c r="G60" i="15"/>
  <c r="F60" i="15"/>
  <c r="E60" i="15"/>
  <c r="D60" i="15"/>
  <c r="C60" i="15"/>
  <c r="B60" i="15"/>
  <c r="A60" i="15"/>
  <c r="G59" i="15"/>
  <c r="F59" i="15"/>
  <c r="E59" i="15"/>
  <c r="D59" i="15"/>
  <c r="C59" i="15"/>
  <c r="B59" i="15"/>
  <c r="A59" i="15"/>
  <c r="G58" i="15"/>
  <c r="F58" i="15"/>
  <c r="E58" i="15"/>
  <c r="D58" i="15"/>
  <c r="C58" i="15"/>
  <c r="B58" i="15"/>
  <c r="A58" i="15"/>
  <c r="G57" i="15"/>
  <c r="F57" i="15"/>
  <c r="E57" i="15"/>
  <c r="D57" i="15"/>
  <c r="C57" i="15"/>
  <c r="B57" i="15"/>
  <c r="A57" i="15"/>
  <c r="G56" i="15"/>
  <c r="F56" i="15"/>
  <c r="E56" i="15"/>
  <c r="D56" i="15"/>
  <c r="C56" i="15"/>
  <c r="B56" i="15"/>
  <c r="A56" i="15"/>
  <c r="G55" i="15"/>
  <c r="F55" i="15"/>
  <c r="H55" i="15" s="1"/>
  <c r="E55" i="15"/>
  <c r="D55" i="15"/>
  <c r="C55" i="15"/>
  <c r="B55" i="15"/>
  <c r="A55" i="15"/>
  <c r="G54" i="15"/>
  <c r="F54" i="15"/>
  <c r="E54" i="15"/>
  <c r="D54" i="15"/>
  <c r="C54" i="15"/>
  <c r="B54" i="15"/>
  <c r="A54" i="15"/>
  <c r="G53" i="15"/>
  <c r="F53" i="15"/>
  <c r="H53" i="15" s="1"/>
  <c r="E53" i="15"/>
  <c r="D53" i="15"/>
  <c r="C53" i="15"/>
  <c r="B53" i="15"/>
  <c r="A53" i="15"/>
  <c r="G52" i="15"/>
  <c r="F52" i="15"/>
  <c r="E52" i="15"/>
  <c r="D52" i="15"/>
  <c r="C52" i="15"/>
  <c r="B52" i="15"/>
  <c r="A52" i="15"/>
  <c r="G51" i="15"/>
  <c r="F51" i="15"/>
  <c r="E51" i="15"/>
  <c r="D51" i="15"/>
  <c r="C51" i="15"/>
  <c r="B51" i="15"/>
  <c r="A51" i="15"/>
  <c r="G50" i="15"/>
  <c r="F50" i="15"/>
  <c r="E50" i="15"/>
  <c r="D50" i="15"/>
  <c r="C50" i="15"/>
  <c r="B50" i="15"/>
  <c r="A50" i="15"/>
  <c r="G49" i="15"/>
  <c r="F49" i="15"/>
  <c r="E49" i="15"/>
  <c r="D49" i="15"/>
  <c r="C49" i="15"/>
  <c r="B49" i="15"/>
  <c r="A49" i="15"/>
  <c r="G48" i="15"/>
  <c r="F48" i="15"/>
  <c r="E48" i="15"/>
  <c r="D48" i="15"/>
  <c r="C48" i="15"/>
  <c r="B48" i="15"/>
  <c r="A48" i="15"/>
  <c r="D40" i="15"/>
  <c r="C40" i="15"/>
  <c r="H17" i="2" s="1"/>
  <c r="B40" i="15"/>
  <c r="I39" i="15"/>
  <c r="H39" i="15"/>
  <c r="G39" i="15"/>
  <c r="J39" i="15" s="1"/>
  <c r="E39" i="15"/>
  <c r="I38" i="15"/>
  <c r="H38" i="15"/>
  <c r="G38" i="15"/>
  <c r="E38" i="15"/>
  <c r="I37" i="15"/>
  <c r="H37" i="15"/>
  <c r="G37" i="15"/>
  <c r="J37" i="15" s="1"/>
  <c r="E37" i="15"/>
  <c r="I36" i="15"/>
  <c r="H36" i="15"/>
  <c r="G36" i="15"/>
  <c r="E36" i="15"/>
  <c r="I35" i="15"/>
  <c r="H35" i="15"/>
  <c r="G35" i="15"/>
  <c r="E35" i="15"/>
  <c r="I34" i="15"/>
  <c r="H34" i="15"/>
  <c r="G34" i="15"/>
  <c r="E34" i="15"/>
  <c r="I33" i="15"/>
  <c r="H33" i="15"/>
  <c r="G33" i="15"/>
  <c r="J33" i="15" s="1"/>
  <c r="E33" i="15"/>
  <c r="I32" i="15"/>
  <c r="J32" i="15" s="1"/>
  <c r="H32" i="15"/>
  <c r="G32" i="15"/>
  <c r="E32" i="15"/>
  <c r="I31" i="15"/>
  <c r="H31" i="15"/>
  <c r="G31" i="15"/>
  <c r="E31" i="15"/>
  <c r="I30" i="15"/>
  <c r="H30" i="15"/>
  <c r="G30" i="15"/>
  <c r="E30" i="15"/>
  <c r="I29" i="15"/>
  <c r="H29" i="15"/>
  <c r="G29" i="15"/>
  <c r="E29" i="15"/>
  <c r="I28" i="15"/>
  <c r="H28" i="15"/>
  <c r="G28" i="15"/>
  <c r="E28" i="15"/>
  <c r="I27" i="15"/>
  <c r="H27" i="15"/>
  <c r="G27" i="15"/>
  <c r="E27" i="15"/>
  <c r="I26" i="15"/>
  <c r="H26" i="15"/>
  <c r="G26" i="15"/>
  <c r="E26" i="15"/>
  <c r="I25" i="15"/>
  <c r="J25" i="15" s="1"/>
  <c r="H25" i="15"/>
  <c r="G25" i="15"/>
  <c r="E25" i="15"/>
  <c r="I24" i="15"/>
  <c r="H24" i="15"/>
  <c r="J24" i="15" s="1"/>
  <c r="G24" i="15"/>
  <c r="E24" i="15"/>
  <c r="I23" i="15"/>
  <c r="H23" i="15"/>
  <c r="G23" i="15"/>
  <c r="E23" i="15"/>
  <c r="I22" i="15"/>
  <c r="H22" i="15"/>
  <c r="G22" i="15"/>
  <c r="E22" i="15"/>
  <c r="I21" i="15"/>
  <c r="H21" i="15"/>
  <c r="G21" i="15"/>
  <c r="E21" i="15"/>
  <c r="I20" i="15"/>
  <c r="H20" i="15"/>
  <c r="G20" i="15"/>
  <c r="E20" i="15"/>
  <c r="I19" i="15"/>
  <c r="H19" i="15"/>
  <c r="G19" i="15"/>
  <c r="E19" i="15"/>
  <c r="I18" i="15"/>
  <c r="H18" i="15"/>
  <c r="G18" i="15"/>
  <c r="E18" i="15"/>
  <c r="I17" i="15"/>
  <c r="H17" i="15"/>
  <c r="G17" i="15"/>
  <c r="E17" i="15"/>
  <c r="I16" i="15"/>
  <c r="H16" i="15"/>
  <c r="G16" i="15"/>
  <c r="E16" i="15"/>
  <c r="I15" i="15"/>
  <c r="H15" i="15"/>
  <c r="G15" i="15"/>
  <c r="J15" i="15" s="1"/>
  <c r="E15" i="15"/>
  <c r="I14" i="15"/>
  <c r="H14" i="15"/>
  <c r="G14" i="15"/>
  <c r="E14" i="15"/>
  <c r="I13" i="15"/>
  <c r="H13" i="15"/>
  <c r="G13" i="15"/>
  <c r="J13" i="15" s="1"/>
  <c r="E13" i="15"/>
  <c r="I12" i="15"/>
  <c r="H12" i="15"/>
  <c r="G12" i="15"/>
  <c r="E12" i="15"/>
  <c r="I11" i="15"/>
  <c r="H11" i="15"/>
  <c r="G11" i="15"/>
  <c r="E11" i="15"/>
  <c r="I10" i="15"/>
  <c r="H10" i="15"/>
  <c r="G10" i="15"/>
  <c r="E10" i="15"/>
  <c r="I9" i="15"/>
  <c r="I40" i="15" s="1"/>
  <c r="H9" i="15"/>
  <c r="G9" i="15"/>
  <c r="E9" i="15"/>
  <c r="I2" i="15"/>
  <c r="H2" i="15"/>
  <c r="F2" i="15"/>
  <c r="E2" i="15"/>
  <c r="C2" i="15"/>
  <c r="A2" i="15"/>
  <c r="J1" i="15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49" i="13"/>
  <c r="A48" i="13"/>
  <c r="A78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49" i="10"/>
  <c r="A48" i="10"/>
  <c r="G78" i="10"/>
  <c r="F78" i="10"/>
  <c r="E78" i="10"/>
  <c r="C78" i="10"/>
  <c r="B78" i="10"/>
  <c r="G77" i="10"/>
  <c r="E77" i="10"/>
  <c r="C77" i="10"/>
  <c r="B77" i="10"/>
  <c r="G76" i="10"/>
  <c r="E76" i="10"/>
  <c r="D76" i="10"/>
  <c r="C76" i="10"/>
  <c r="B76" i="10"/>
  <c r="G75" i="10"/>
  <c r="F75" i="10"/>
  <c r="E75" i="10"/>
  <c r="B75" i="10"/>
  <c r="G74" i="10"/>
  <c r="F74" i="10"/>
  <c r="E74" i="10"/>
  <c r="D74" i="10"/>
  <c r="C74" i="10"/>
  <c r="B74" i="10"/>
  <c r="G73" i="10"/>
  <c r="E73" i="10"/>
  <c r="C73" i="10"/>
  <c r="B73" i="10"/>
  <c r="G72" i="10"/>
  <c r="F72" i="10"/>
  <c r="E72" i="10"/>
  <c r="C72" i="10"/>
  <c r="B72" i="10"/>
  <c r="G71" i="10"/>
  <c r="E71" i="10"/>
  <c r="B71" i="10"/>
  <c r="G70" i="10"/>
  <c r="H70" i="10" s="1"/>
  <c r="E70" i="10"/>
  <c r="C70" i="10"/>
  <c r="B70" i="10"/>
  <c r="G69" i="10"/>
  <c r="E69" i="10"/>
  <c r="C69" i="10"/>
  <c r="B69" i="10"/>
  <c r="G68" i="10"/>
  <c r="F68" i="10"/>
  <c r="E68" i="10"/>
  <c r="C68" i="10"/>
  <c r="B68" i="10"/>
  <c r="G67" i="10"/>
  <c r="E67" i="10"/>
  <c r="B67" i="10"/>
  <c r="G66" i="10"/>
  <c r="E66" i="10"/>
  <c r="C66" i="10"/>
  <c r="B66" i="10"/>
  <c r="G65" i="10"/>
  <c r="F65" i="10"/>
  <c r="E65" i="10"/>
  <c r="D65" i="10"/>
  <c r="C65" i="10"/>
  <c r="B65" i="10"/>
  <c r="G64" i="10"/>
  <c r="E64" i="10"/>
  <c r="C64" i="10"/>
  <c r="B64" i="10"/>
  <c r="G63" i="10"/>
  <c r="E63" i="10"/>
  <c r="B63" i="10"/>
  <c r="G62" i="10"/>
  <c r="F62" i="10"/>
  <c r="E62" i="10"/>
  <c r="D62" i="10"/>
  <c r="C62" i="10"/>
  <c r="B62" i="10"/>
  <c r="G61" i="10"/>
  <c r="E61" i="10"/>
  <c r="C61" i="10"/>
  <c r="B61" i="10"/>
  <c r="G60" i="10"/>
  <c r="E60" i="10"/>
  <c r="C60" i="10"/>
  <c r="B60" i="10"/>
  <c r="G59" i="10"/>
  <c r="F59" i="10"/>
  <c r="E59" i="10"/>
  <c r="B59" i="10"/>
  <c r="G58" i="10"/>
  <c r="F58" i="10"/>
  <c r="E58" i="10"/>
  <c r="C58" i="10"/>
  <c r="B58" i="10"/>
  <c r="G57" i="10"/>
  <c r="E57" i="10"/>
  <c r="C57" i="10"/>
  <c r="B57" i="10"/>
  <c r="G56" i="10"/>
  <c r="F56" i="10"/>
  <c r="E56" i="10"/>
  <c r="C56" i="10"/>
  <c r="B56" i="10"/>
  <c r="G55" i="10"/>
  <c r="E55" i="10"/>
  <c r="B55" i="10"/>
  <c r="G54" i="10"/>
  <c r="E54" i="10"/>
  <c r="C54" i="10"/>
  <c r="B54" i="10"/>
  <c r="G53" i="10"/>
  <c r="E53" i="10"/>
  <c r="C53" i="10"/>
  <c r="B53" i="10"/>
  <c r="G52" i="10"/>
  <c r="H52" i="10" s="1"/>
  <c r="F52" i="10"/>
  <c r="E52" i="10"/>
  <c r="B52" i="10"/>
  <c r="G51" i="10"/>
  <c r="F51" i="10"/>
  <c r="E51" i="10"/>
  <c r="C51" i="10"/>
  <c r="B51" i="10"/>
  <c r="G50" i="10"/>
  <c r="E50" i="10"/>
  <c r="B50" i="10"/>
  <c r="G49" i="10"/>
  <c r="E49" i="10"/>
  <c r="C49" i="10"/>
  <c r="B49" i="10"/>
  <c r="G48" i="10"/>
  <c r="F48" i="10"/>
  <c r="E48" i="10"/>
  <c r="D48" i="10"/>
  <c r="D40" i="10"/>
  <c r="I6" i="2" s="1"/>
  <c r="C40" i="10"/>
  <c r="H6" i="2" s="1"/>
  <c r="B40" i="10"/>
  <c r="G6" i="2" s="1"/>
  <c r="I39" i="10"/>
  <c r="H39" i="10"/>
  <c r="G39" i="10"/>
  <c r="J39" i="10" s="1"/>
  <c r="E39" i="10"/>
  <c r="I38" i="10"/>
  <c r="H38" i="10"/>
  <c r="G38" i="10"/>
  <c r="E38" i="10"/>
  <c r="I37" i="10"/>
  <c r="H37" i="10"/>
  <c r="G37" i="10"/>
  <c r="E37" i="10"/>
  <c r="F37" i="10" s="1"/>
  <c r="I36" i="10"/>
  <c r="H36" i="10"/>
  <c r="G36" i="10"/>
  <c r="E36" i="10"/>
  <c r="I35" i="10"/>
  <c r="H35" i="10"/>
  <c r="G35" i="10"/>
  <c r="E35" i="10"/>
  <c r="I34" i="10"/>
  <c r="H34" i="10"/>
  <c r="G34" i="10"/>
  <c r="E34" i="10"/>
  <c r="I33" i="10"/>
  <c r="H33" i="10"/>
  <c r="G33" i="10"/>
  <c r="J33" i="10" s="1"/>
  <c r="E33" i="10"/>
  <c r="I32" i="10"/>
  <c r="H32" i="10"/>
  <c r="G32" i="10"/>
  <c r="E32" i="10"/>
  <c r="I31" i="10"/>
  <c r="H31" i="10"/>
  <c r="G31" i="10"/>
  <c r="J31" i="10" s="1"/>
  <c r="E31" i="10"/>
  <c r="F31" i="10" s="1"/>
  <c r="I30" i="10"/>
  <c r="H30" i="10"/>
  <c r="G30" i="10"/>
  <c r="E30" i="10"/>
  <c r="I29" i="10"/>
  <c r="H29" i="10"/>
  <c r="G29" i="10"/>
  <c r="E29" i="10"/>
  <c r="I28" i="10"/>
  <c r="H28" i="10"/>
  <c r="G28" i="10"/>
  <c r="E28" i="10"/>
  <c r="I27" i="10"/>
  <c r="H27" i="10"/>
  <c r="G27" i="10"/>
  <c r="E27" i="10"/>
  <c r="I26" i="10"/>
  <c r="H26" i="10"/>
  <c r="G26" i="10"/>
  <c r="J26" i="10"/>
  <c r="E26" i="10"/>
  <c r="F26" i="10" s="1"/>
  <c r="I25" i="10"/>
  <c r="H25" i="10"/>
  <c r="G25" i="10"/>
  <c r="E25" i="10"/>
  <c r="I24" i="10"/>
  <c r="H24" i="10"/>
  <c r="G24" i="10"/>
  <c r="E24" i="10"/>
  <c r="I23" i="10"/>
  <c r="H23" i="10"/>
  <c r="J23" i="10"/>
  <c r="G23" i="10"/>
  <c r="E23" i="10"/>
  <c r="I22" i="10"/>
  <c r="H22" i="10"/>
  <c r="J22" i="10" s="1"/>
  <c r="G22" i="10"/>
  <c r="E22" i="10"/>
  <c r="I21" i="10"/>
  <c r="H21" i="10"/>
  <c r="J21" i="10" s="1"/>
  <c r="G21" i="10"/>
  <c r="E21" i="10"/>
  <c r="I20" i="10"/>
  <c r="H20" i="10"/>
  <c r="G20" i="10"/>
  <c r="E20" i="10"/>
  <c r="I19" i="10"/>
  <c r="H19" i="10"/>
  <c r="G19" i="10"/>
  <c r="E19" i="10"/>
  <c r="I18" i="10"/>
  <c r="H18" i="10"/>
  <c r="G18" i="10"/>
  <c r="E18" i="10"/>
  <c r="I17" i="10"/>
  <c r="H17" i="10"/>
  <c r="G17" i="10"/>
  <c r="J17" i="10" s="1"/>
  <c r="E17" i="10"/>
  <c r="F17" i="10" s="1"/>
  <c r="H16" i="10"/>
  <c r="G16" i="10"/>
  <c r="J16" i="10" s="1"/>
  <c r="E16" i="10"/>
  <c r="I15" i="10"/>
  <c r="H15" i="10"/>
  <c r="G15" i="10"/>
  <c r="E15" i="10"/>
  <c r="F15" i="10"/>
  <c r="I14" i="10"/>
  <c r="H14" i="10"/>
  <c r="G14" i="10"/>
  <c r="E14" i="10"/>
  <c r="F14" i="10" s="1"/>
  <c r="I13" i="10"/>
  <c r="H13" i="10"/>
  <c r="G13" i="10"/>
  <c r="E13" i="10"/>
  <c r="F13" i="10"/>
  <c r="I12" i="10"/>
  <c r="J12" i="10" s="1"/>
  <c r="H12" i="10"/>
  <c r="G12" i="10"/>
  <c r="E12" i="10"/>
  <c r="F12" i="10" s="1"/>
  <c r="H11" i="10"/>
  <c r="G11" i="10"/>
  <c r="E11" i="10"/>
  <c r="F11" i="10" s="1"/>
  <c r="I10" i="10"/>
  <c r="H10" i="10"/>
  <c r="I9" i="10"/>
  <c r="H9" i="10"/>
  <c r="G9" i="10"/>
  <c r="I2" i="10"/>
  <c r="H2" i="10"/>
  <c r="F2" i="10"/>
  <c r="E2" i="10"/>
  <c r="C2" i="10"/>
  <c r="A2" i="10"/>
  <c r="A44" i="10"/>
  <c r="G78" i="13"/>
  <c r="F78" i="13"/>
  <c r="E78" i="13"/>
  <c r="D78" i="13"/>
  <c r="C78" i="13"/>
  <c r="B78" i="13"/>
  <c r="G77" i="13"/>
  <c r="F77" i="13"/>
  <c r="E77" i="13"/>
  <c r="D77" i="13"/>
  <c r="H77" i="13" s="1"/>
  <c r="C77" i="13"/>
  <c r="B77" i="13"/>
  <c r="G76" i="13"/>
  <c r="F76" i="13"/>
  <c r="E76" i="13"/>
  <c r="D76" i="13"/>
  <c r="C76" i="13"/>
  <c r="B76" i="13"/>
  <c r="H76" i="13" s="1"/>
  <c r="G75" i="13"/>
  <c r="F75" i="13"/>
  <c r="E75" i="13"/>
  <c r="D75" i="13"/>
  <c r="C75" i="13"/>
  <c r="B75" i="13"/>
  <c r="H75" i="13" s="1"/>
  <c r="G74" i="13"/>
  <c r="F74" i="13"/>
  <c r="E74" i="13"/>
  <c r="D74" i="13"/>
  <c r="C74" i="13"/>
  <c r="B74" i="13"/>
  <c r="H74" i="13" s="1"/>
  <c r="G73" i="13"/>
  <c r="F73" i="13"/>
  <c r="E73" i="13"/>
  <c r="D73" i="13"/>
  <c r="C73" i="13"/>
  <c r="B73" i="13"/>
  <c r="H73" i="13" s="1"/>
  <c r="G72" i="13"/>
  <c r="F72" i="13"/>
  <c r="E72" i="13"/>
  <c r="D72" i="13"/>
  <c r="C72" i="13"/>
  <c r="B72" i="13"/>
  <c r="G71" i="13"/>
  <c r="F71" i="13"/>
  <c r="E71" i="13"/>
  <c r="D71" i="13"/>
  <c r="C71" i="13"/>
  <c r="B71" i="13"/>
  <c r="H71" i="13" s="1"/>
  <c r="G70" i="13"/>
  <c r="F70" i="13"/>
  <c r="E70" i="13"/>
  <c r="D70" i="13"/>
  <c r="C70" i="13"/>
  <c r="B70" i="13"/>
  <c r="G69" i="13"/>
  <c r="F69" i="13"/>
  <c r="E69" i="13"/>
  <c r="D69" i="13"/>
  <c r="C69" i="13"/>
  <c r="B69" i="13"/>
  <c r="G68" i="13"/>
  <c r="F68" i="13"/>
  <c r="E68" i="13"/>
  <c r="D68" i="13"/>
  <c r="C68" i="13"/>
  <c r="B68" i="13"/>
  <c r="G67" i="13"/>
  <c r="F67" i="13"/>
  <c r="E67" i="13"/>
  <c r="D67" i="13"/>
  <c r="C67" i="13"/>
  <c r="B67" i="13"/>
  <c r="G66" i="13"/>
  <c r="F66" i="13"/>
  <c r="E66" i="13"/>
  <c r="D66" i="13"/>
  <c r="C66" i="13"/>
  <c r="B66" i="13"/>
  <c r="G65" i="13"/>
  <c r="F65" i="13"/>
  <c r="E65" i="13"/>
  <c r="D65" i="13"/>
  <c r="C65" i="13"/>
  <c r="B65" i="13"/>
  <c r="G64" i="13"/>
  <c r="F64" i="13"/>
  <c r="E64" i="13"/>
  <c r="D64" i="13"/>
  <c r="C64" i="13"/>
  <c r="B64" i="13"/>
  <c r="G63" i="13"/>
  <c r="F63" i="13"/>
  <c r="E63" i="13"/>
  <c r="D63" i="13"/>
  <c r="C63" i="13"/>
  <c r="B63" i="13"/>
  <c r="G62" i="13"/>
  <c r="F62" i="13"/>
  <c r="E62" i="13"/>
  <c r="D62" i="13"/>
  <c r="C62" i="13"/>
  <c r="B62" i="13"/>
  <c r="H62" i="13" s="1"/>
  <c r="G61" i="13"/>
  <c r="F61" i="13"/>
  <c r="E61" i="13"/>
  <c r="D61" i="13"/>
  <c r="C61" i="13"/>
  <c r="B61" i="13"/>
  <c r="G60" i="13"/>
  <c r="F60" i="13"/>
  <c r="E60" i="13"/>
  <c r="D60" i="13"/>
  <c r="C60" i="13"/>
  <c r="B60" i="13"/>
  <c r="G59" i="13"/>
  <c r="F59" i="13"/>
  <c r="E59" i="13"/>
  <c r="D59" i="13"/>
  <c r="C59" i="13"/>
  <c r="B59" i="13"/>
  <c r="H59" i="13" s="1"/>
  <c r="G58" i="13"/>
  <c r="F58" i="13"/>
  <c r="E58" i="13"/>
  <c r="D58" i="13"/>
  <c r="C58" i="13"/>
  <c r="B58" i="13"/>
  <c r="G57" i="13"/>
  <c r="F57" i="13"/>
  <c r="E57" i="13"/>
  <c r="D57" i="13"/>
  <c r="C57" i="13"/>
  <c r="B57" i="13"/>
  <c r="H57" i="13" s="1"/>
  <c r="G56" i="13"/>
  <c r="F56" i="13"/>
  <c r="E56" i="13"/>
  <c r="D56" i="13"/>
  <c r="C56" i="13"/>
  <c r="B56" i="13"/>
  <c r="G55" i="13"/>
  <c r="F55" i="13"/>
  <c r="E55" i="13"/>
  <c r="D55" i="13"/>
  <c r="C55" i="13"/>
  <c r="B55" i="13"/>
  <c r="H55" i="13" s="1"/>
  <c r="G54" i="13"/>
  <c r="F54" i="13"/>
  <c r="E54" i="13"/>
  <c r="D54" i="13"/>
  <c r="C54" i="13"/>
  <c r="B54" i="13"/>
  <c r="G53" i="13"/>
  <c r="F53" i="13"/>
  <c r="E53" i="13"/>
  <c r="D53" i="13"/>
  <c r="C53" i="13"/>
  <c r="B53" i="13"/>
  <c r="G52" i="13"/>
  <c r="F52" i="13"/>
  <c r="E52" i="13"/>
  <c r="D52" i="13"/>
  <c r="C52" i="13"/>
  <c r="B52" i="13"/>
  <c r="G51" i="13"/>
  <c r="F51" i="13"/>
  <c r="E51" i="13"/>
  <c r="D51" i="13"/>
  <c r="C51" i="13"/>
  <c r="B51" i="13"/>
  <c r="G50" i="13"/>
  <c r="F50" i="13"/>
  <c r="E50" i="13"/>
  <c r="D50" i="13"/>
  <c r="C50" i="13"/>
  <c r="B50" i="13"/>
  <c r="G49" i="13"/>
  <c r="F49" i="13"/>
  <c r="E49" i="13"/>
  <c r="D49" i="13"/>
  <c r="C49" i="13"/>
  <c r="B49" i="13"/>
  <c r="G48" i="13"/>
  <c r="F48" i="13"/>
  <c r="E48" i="13"/>
  <c r="D48" i="13"/>
  <c r="D79" i="13" s="1"/>
  <c r="C48" i="13"/>
  <c r="B48" i="13"/>
  <c r="D40" i="13"/>
  <c r="I16" i="2" s="1"/>
  <c r="C40" i="13"/>
  <c r="H16" i="2" s="1"/>
  <c r="B40" i="13"/>
  <c r="G16" i="2" s="1"/>
  <c r="I39" i="13"/>
  <c r="H39" i="13"/>
  <c r="G39" i="13"/>
  <c r="E39" i="13"/>
  <c r="I38" i="13"/>
  <c r="H38" i="13"/>
  <c r="G38" i="13"/>
  <c r="E38" i="13"/>
  <c r="I37" i="13"/>
  <c r="H37" i="13"/>
  <c r="G37" i="13"/>
  <c r="E37" i="13"/>
  <c r="I36" i="13"/>
  <c r="H36" i="13"/>
  <c r="J36" i="13" s="1"/>
  <c r="G36" i="13"/>
  <c r="E36" i="13"/>
  <c r="I35" i="13"/>
  <c r="H35" i="13"/>
  <c r="G35" i="13"/>
  <c r="J35" i="13" s="1"/>
  <c r="E35" i="13"/>
  <c r="I34" i="13"/>
  <c r="H34" i="13"/>
  <c r="G34" i="13"/>
  <c r="E34" i="13"/>
  <c r="I33" i="13"/>
  <c r="H33" i="13"/>
  <c r="G33" i="13"/>
  <c r="E33" i="13"/>
  <c r="I32" i="13"/>
  <c r="H32" i="13"/>
  <c r="G32" i="13"/>
  <c r="J32" i="13" s="1"/>
  <c r="E32" i="13"/>
  <c r="I31" i="13"/>
  <c r="H31" i="13"/>
  <c r="J31" i="13" s="1"/>
  <c r="G31" i="13"/>
  <c r="E31" i="13"/>
  <c r="I30" i="13"/>
  <c r="J30" i="13" s="1"/>
  <c r="H30" i="13"/>
  <c r="G30" i="13"/>
  <c r="E30" i="13"/>
  <c r="I29" i="13"/>
  <c r="H29" i="13"/>
  <c r="G29" i="13"/>
  <c r="E29" i="13"/>
  <c r="I28" i="13"/>
  <c r="H28" i="13"/>
  <c r="G28" i="13"/>
  <c r="J28" i="13" s="1"/>
  <c r="E28" i="13"/>
  <c r="I27" i="13"/>
  <c r="H27" i="13"/>
  <c r="G27" i="13"/>
  <c r="E27" i="13"/>
  <c r="I26" i="13"/>
  <c r="H26" i="13"/>
  <c r="G26" i="13"/>
  <c r="E26" i="13"/>
  <c r="I25" i="13"/>
  <c r="J25" i="13" s="1"/>
  <c r="H25" i="13"/>
  <c r="G25" i="13"/>
  <c r="E25" i="13"/>
  <c r="I24" i="13"/>
  <c r="H24" i="13"/>
  <c r="G24" i="13"/>
  <c r="E24" i="13"/>
  <c r="I23" i="13"/>
  <c r="H23" i="13"/>
  <c r="G23" i="13"/>
  <c r="E23" i="13"/>
  <c r="I22" i="13"/>
  <c r="H22" i="13"/>
  <c r="G22" i="13"/>
  <c r="E22" i="13"/>
  <c r="I21" i="13"/>
  <c r="H21" i="13"/>
  <c r="J21" i="13" s="1"/>
  <c r="G21" i="13"/>
  <c r="E21" i="13"/>
  <c r="I20" i="13"/>
  <c r="H20" i="13"/>
  <c r="G20" i="13"/>
  <c r="E20" i="13"/>
  <c r="I19" i="13"/>
  <c r="H19" i="13"/>
  <c r="G19" i="13"/>
  <c r="E19" i="13"/>
  <c r="I18" i="13"/>
  <c r="H18" i="13"/>
  <c r="J18" i="13" s="1"/>
  <c r="G18" i="13"/>
  <c r="E18" i="13"/>
  <c r="I17" i="13"/>
  <c r="J17" i="13" s="1"/>
  <c r="H17" i="13"/>
  <c r="G17" i="13"/>
  <c r="E17" i="13"/>
  <c r="I16" i="13"/>
  <c r="H16" i="13"/>
  <c r="G16" i="13"/>
  <c r="E16" i="13"/>
  <c r="I15" i="13"/>
  <c r="H15" i="13"/>
  <c r="G15" i="13"/>
  <c r="E15" i="13"/>
  <c r="I14" i="13"/>
  <c r="H14" i="13"/>
  <c r="G14" i="13"/>
  <c r="E14" i="13"/>
  <c r="I13" i="13"/>
  <c r="H13" i="13"/>
  <c r="G13" i="13"/>
  <c r="E13" i="13"/>
  <c r="I12" i="13"/>
  <c r="H12" i="13"/>
  <c r="G12" i="13"/>
  <c r="E12" i="13"/>
  <c r="I11" i="13"/>
  <c r="H11" i="13"/>
  <c r="G11" i="13"/>
  <c r="E11" i="13"/>
  <c r="I10" i="13"/>
  <c r="H10" i="13"/>
  <c r="G10" i="13"/>
  <c r="E10" i="13"/>
  <c r="I9" i="13"/>
  <c r="J9" i="13" s="1"/>
  <c r="H9" i="13"/>
  <c r="G9" i="13"/>
  <c r="E9" i="13"/>
  <c r="I2" i="13"/>
  <c r="H2" i="13"/>
  <c r="F2" i="13"/>
  <c r="E2" i="13"/>
  <c r="C2" i="13"/>
  <c r="A2" i="13"/>
  <c r="J1" i="13"/>
  <c r="B22" i="17"/>
  <c r="B27" i="17"/>
  <c r="C27" i="17"/>
  <c r="D26" i="17" s="1"/>
  <c r="B8" i="17"/>
  <c r="B7" i="17"/>
  <c r="B6" i="17"/>
  <c r="F18" i="2"/>
  <c r="E18" i="2"/>
  <c r="D18" i="2"/>
  <c r="C18" i="2"/>
  <c r="B18" i="2"/>
  <c r="F17" i="2"/>
  <c r="E17" i="2"/>
  <c r="D17" i="2"/>
  <c r="C17" i="2"/>
  <c r="B17" i="2"/>
  <c r="I17" i="2"/>
  <c r="F16" i="2"/>
  <c r="E16" i="2"/>
  <c r="D16" i="2"/>
  <c r="C16" i="2"/>
  <c r="B16" i="2"/>
  <c r="F15" i="2"/>
  <c r="E15" i="2"/>
  <c r="D15" i="2"/>
  <c r="C15" i="2"/>
  <c r="C11" i="18" s="1"/>
  <c r="B15" i="2"/>
  <c r="B11" i="18"/>
  <c r="A11" i="18"/>
  <c r="F14" i="2"/>
  <c r="E14" i="2"/>
  <c r="D14" i="2"/>
  <c r="C14" i="2"/>
  <c r="C10" i="18" s="1"/>
  <c r="B14" i="2"/>
  <c r="B10" i="18" s="1"/>
  <c r="A10" i="18"/>
  <c r="F13" i="2"/>
  <c r="E13" i="2"/>
  <c r="D13" i="2"/>
  <c r="C13" i="2"/>
  <c r="C9" i="18"/>
  <c r="B13" i="2"/>
  <c r="B9" i="18" s="1"/>
  <c r="A9" i="18"/>
  <c r="I12" i="2"/>
  <c r="F12" i="2"/>
  <c r="E12" i="2"/>
  <c r="D12" i="2"/>
  <c r="C12" i="2"/>
  <c r="C8" i="18" s="1"/>
  <c r="B12" i="2"/>
  <c r="B8" i="18" s="1"/>
  <c r="A8" i="18"/>
  <c r="I11" i="2"/>
  <c r="F11" i="2"/>
  <c r="E11" i="2"/>
  <c r="D11" i="2"/>
  <c r="C11" i="2"/>
  <c r="C7" i="18"/>
  <c r="B11" i="2"/>
  <c r="B7" i="18" s="1"/>
  <c r="A7" i="18"/>
  <c r="F10" i="2"/>
  <c r="E10" i="2"/>
  <c r="D10" i="2"/>
  <c r="C10" i="2"/>
  <c r="C6" i="18" s="1"/>
  <c r="B10" i="2"/>
  <c r="B6" i="18" s="1"/>
  <c r="A6" i="18"/>
  <c r="F9" i="2"/>
  <c r="E9" i="2"/>
  <c r="D9" i="2"/>
  <c r="C9" i="2"/>
  <c r="C5" i="18" s="1"/>
  <c r="B9" i="2"/>
  <c r="B5" i="18" s="1"/>
  <c r="A5" i="18"/>
  <c r="F6" i="2"/>
  <c r="E6" i="2"/>
  <c r="D6" i="2"/>
  <c r="C6" i="2"/>
  <c r="C2" i="18" s="1"/>
  <c r="B6" i="2"/>
  <c r="B2" i="18" s="1"/>
  <c r="A6" i="2"/>
  <c r="A2" i="18" s="1"/>
  <c r="F8" i="2"/>
  <c r="E8" i="2"/>
  <c r="D8" i="2"/>
  <c r="C8" i="2"/>
  <c r="C4" i="18" s="1"/>
  <c r="B8" i="2"/>
  <c r="B4" i="18" s="1"/>
  <c r="A4" i="18"/>
  <c r="F7" i="2"/>
  <c r="E7" i="2"/>
  <c r="D7" i="2"/>
  <c r="C7" i="2"/>
  <c r="C3" i="18" s="1"/>
  <c r="B7" i="2"/>
  <c r="B3" i="18" s="1"/>
  <c r="A3" i="18"/>
  <c r="G13" i="2"/>
  <c r="A44" i="3"/>
  <c r="A44" i="4"/>
  <c r="A44" i="7"/>
  <c r="A44" i="9"/>
  <c r="G48" i="9"/>
  <c r="G51" i="9"/>
  <c r="G56" i="9"/>
  <c r="G59" i="9"/>
  <c r="G64" i="9"/>
  <c r="G67" i="9"/>
  <c r="G72" i="9"/>
  <c r="G75" i="9"/>
  <c r="G49" i="9"/>
  <c r="G54" i="9"/>
  <c r="G57" i="9"/>
  <c r="G62" i="9"/>
  <c r="G65" i="9"/>
  <c r="G70" i="9"/>
  <c r="G73" i="9"/>
  <c r="D48" i="9"/>
  <c r="D49" i="9"/>
  <c r="D51" i="9"/>
  <c r="H51" i="9" s="1"/>
  <c r="D53" i="9"/>
  <c r="D55" i="9"/>
  <c r="D57" i="9"/>
  <c r="D59" i="9"/>
  <c r="D61" i="9"/>
  <c r="D63" i="9"/>
  <c r="D65" i="9"/>
  <c r="D67" i="9"/>
  <c r="D69" i="9"/>
  <c r="D71" i="9"/>
  <c r="D73" i="9"/>
  <c r="D75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H63" i="9" s="1"/>
  <c r="C64" i="9"/>
  <c r="C65" i="9"/>
  <c r="C66" i="9"/>
  <c r="C67" i="9"/>
  <c r="C68" i="9"/>
  <c r="C69" i="9"/>
  <c r="H69" i="9"/>
  <c r="C70" i="9"/>
  <c r="C71" i="9"/>
  <c r="C72" i="9"/>
  <c r="C73" i="9"/>
  <c r="C74" i="9"/>
  <c r="C75" i="9"/>
  <c r="C76" i="9"/>
  <c r="H76" i="9" s="1"/>
  <c r="C77" i="9"/>
  <c r="F49" i="10"/>
  <c r="F50" i="10"/>
  <c r="F53" i="10"/>
  <c r="F57" i="10"/>
  <c r="F60" i="10"/>
  <c r="F63" i="10"/>
  <c r="F66" i="10"/>
  <c r="F69" i="10"/>
  <c r="F73" i="10"/>
  <c r="F76" i="10"/>
  <c r="F54" i="10"/>
  <c r="F55" i="10"/>
  <c r="F61" i="10"/>
  <c r="F64" i="10"/>
  <c r="F67" i="10"/>
  <c r="F70" i="10"/>
  <c r="F71" i="10"/>
  <c r="D54" i="10"/>
  <c r="H54" i="10"/>
  <c r="D61" i="10"/>
  <c r="D70" i="10"/>
  <c r="D77" i="10"/>
  <c r="D55" i="10"/>
  <c r="D64" i="10"/>
  <c r="D71" i="10"/>
  <c r="C48" i="10"/>
  <c r="C50" i="10"/>
  <c r="C52" i="10"/>
  <c r="C55" i="10"/>
  <c r="C59" i="10"/>
  <c r="C63" i="10"/>
  <c r="C67" i="10"/>
  <c r="C71" i="10"/>
  <c r="A44" i="8"/>
  <c r="A44" i="11"/>
  <c r="A44" i="1"/>
  <c r="G51" i="11"/>
  <c r="G55" i="11"/>
  <c r="G59" i="11"/>
  <c r="G63" i="11"/>
  <c r="G67" i="11"/>
  <c r="G71" i="11"/>
  <c r="G74" i="11"/>
  <c r="F73" i="11"/>
  <c r="D49" i="3"/>
  <c r="D50" i="3"/>
  <c r="D51" i="3"/>
  <c r="H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H76" i="3"/>
  <c r="D77" i="3"/>
  <c r="G54" i="4"/>
  <c r="G57" i="4"/>
  <c r="H57" i="4" s="1"/>
  <c r="G60" i="4"/>
  <c r="G63" i="4"/>
  <c r="G70" i="4"/>
  <c r="G73" i="4"/>
  <c r="G76" i="4"/>
  <c r="G49" i="4"/>
  <c r="G52" i="4"/>
  <c r="H52" i="4" s="1"/>
  <c r="G55" i="4"/>
  <c r="G62" i="4"/>
  <c r="G65" i="4"/>
  <c r="G68" i="4"/>
  <c r="G71" i="4"/>
  <c r="D48" i="4"/>
  <c r="D51" i="4"/>
  <c r="D55" i="4"/>
  <c r="D59" i="4"/>
  <c r="D63" i="4"/>
  <c r="D67" i="4"/>
  <c r="D71" i="4"/>
  <c r="H71" i="4" s="1"/>
  <c r="F49" i="6"/>
  <c r="F53" i="6"/>
  <c r="F57" i="6"/>
  <c r="H57" i="6" s="1"/>
  <c r="F61" i="6"/>
  <c r="F65" i="6"/>
  <c r="F69" i="6"/>
  <c r="F73" i="6"/>
  <c r="F77" i="6"/>
  <c r="F51" i="6"/>
  <c r="F55" i="6"/>
  <c r="F59" i="6"/>
  <c r="F63" i="6"/>
  <c r="F67" i="6"/>
  <c r="F71" i="6"/>
  <c r="A44" i="6"/>
  <c r="H56" i="5"/>
  <c r="J32" i="7"/>
  <c r="J11" i="16"/>
  <c r="J23" i="7"/>
  <c r="J31" i="7"/>
  <c r="H68" i="9"/>
  <c r="H58" i="15"/>
  <c r="J31" i="4"/>
  <c r="J37" i="16"/>
  <c r="J21" i="5"/>
  <c r="J27" i="5"/>
  <c r="J11" i="6"/>
  <c r="J33" i="4"/>
  <c r="J32" i="9"/>
  <c r="J31" i="5"/>
  <c r="J38" i="5"/>
  <c r="J12" i="4"/>
  <c r="J22" i="1"/>
  <c r="J19" i="13"/>
  <c r="J17" i="16"/>
  <c r="J18" i="16"/>
  <c r="J30" i="16"/>
  <c r="J15" i="7"/>
  <c r="J17" i="7"/>
  <c r="J18" i="7"/>
  <c r="J26" i="7"/>
  <c r="J35" i="5"/>
  <c r="J37" i="4"/>
  <c r="J38" i="4"/>
  <c r="J16" i="11"/>
  <c r="J17" i="11"/>
  <c r="J18" i="11"/>
  <c r="J19" i="11"/>
  <c r="J25" i="11"/>
  <c r="J26" i="11"/>
  <c r="J27" i="11"/>
  <c r="J28" i="15"/>
  <c r="J14" i="16"/>
  <c r="J37" i="9"/>
  <c r="J15" i="16"/>
  <c r="J31" i="6"/>
  <c r="J10" i="5"/>
  <c r="J39" i="4"/>
  <c r="J24" i="3"/>
  <c r="J14" i="1"/>
  <c r="J14" i="7"/>
  <c r="J21" i="7"/>
  <c r="J22" i="7"/>
  <c r="J14" i="6"/>
  <c r="I40" i="5"/>
  <c r="J23" i="5"/>
  <c r="J26" i="5"/>
  <c r="G40" i="4"/>
  <c r="J20" i="7"/>
  <c r="J29" i="7"/>
  <c r="J37" i="7"/>
  <c r="J38" i="7"/>
  <c r="J12" i="5"/>
  <c r="J34" i="5"/>
  <c r="J20" i="4"/>
  <c r="J21" i="4"/>
  <c r="J22" i="4"/>
  <c r="J32" i="4"/>
  <c r="E40" i="16"/>
  <c r="J11" i="15"/>
  <c r="J11" i="3"/>
  <c r="J9" i="16"/>
  <c r="J12" i="13"/>
  <c r="J23" i="13"/>
  <c r="J26" i="13"/>
  <c r="J34" i="15"/>
  <c r="J35" i="15"/>
  <c r="J28" i="16"/>
  <c r="J36" i="9"/>
  <c r="J10" i="7"/>
  <c r="J27" i="7"/>
  <c r="J13" i="5"/>
  <c r="J16" i="5"/>
  <c r="J19" i="4"/>
  <c r="J21" i="3"/>
  <c r="J20" i="11"/>
  <c r="J24" i="11"/>
  <c r="J20" i="16"/>
  <c r="J15" i="13"/>
  <c r="J10" i="16"/>
  <c r="J20" i="9"/>
  <c r="J35" i="7"/>
  <c r="J9" i="5"/>
  <c r="J37" i="10"/>
  <c r="J22" i="15"/>
  <c r="J16" i="16"/>
  <c r="J25" i="8"/>
  <c r="J32" i="8"/>
  <c r="J38" i="8"/>
  <c r="H40" i="11"/>
  <c r="J26" i="15"/>
  <c r="J27" i="15"/>
  <c r="J10" i="11"/>
  <c r="J11" i="11"/>
  <c r="J12" i="11"/>
  <c r="J13" i="11"/>
  <c r="J14" i="11"/>
  <c r="J15" i="11"/>
  <c r="J30" i="11"/>
  <c r="J31" i="11"/>
  <c r="J33" i="11"/>
  <c r="J34" i="11"/>
  <c r="J35" i="11"/>
  <c r="J36" i="11"/>
  <c r="J37" i="11"/>
  <c r="J39" i="11"/>
  <c r="J18" i="15"/>
  <c r="J19" i="15"/>
  <c r="J30" i="15"/>
  <c r="J38" i="15"/>
  <c r="J24" i="16"/>
  <c r="J19" i="9"/>
  <c r="J33" i="9"/>
  <c r="J35" i="9"/>
  <c r="J21" i="11"/>
  <c r="J22" i="11"/>
  <c r="J18" i="10"/>
  <c r="G40" i="15"/>
  <c r="J25" i="10"/>
  <c r="J19" i="10"/>
  <c r="E40" i="13"/>
  <c r="J9" i="11"/>
  <c r="I40" i="1"/>
  <c r="J32" i="1"/>
  <c r="J24" i="1"/>
  <c r="J25" i="1"/>
  <c r="J29" i="1"/>
  <c r="J30" i="1"/>
  <c r="J31" i="1"/>
  <c r="J20" i="1"/>
  <c r="J21" i="1"/>
  <c r="H74" i="1"/>
  <c r="J10" i="1"/>
  <c r="J11" i="1"/>
  <c r="J12" i="1"/>
  <c r="J13" i="1"/>
  <c r="J37" i="1"/>
  <c r="J39" i="1"/>
  <c r="E40" i="1"/>
  <c r="J34" i="3"/>
  <c r="J35" i="3"/>
  <c r="J36" i="3"/>
  <c r="J37" i="3"/>
  <c r="J38" i="3"/>
  <c r="J39" i="3"/>
  <c r="J26" i="3"/>
  <c r="J29" i="3"/>
  <c r="J31" i="3"/>
  <c r="J18" i="3"/>
  <c r="J19" i="3"/>
  <c r="J22" i="3"/>
  <c r="J23" i="3"/>
  <c r="E40" i="3"/>
  <c r="I13" i="2"/>
  <c r="E40" i="4"/>
  <c r="E40" i="5"/>
  <c r="G40" i="7"/>
  <c r="I40" i="7"/>
  <c r="J9" i="7"/>
  <c r="J11" i="8"/>
  <c r="J12" i="8"/>
  <c r="J15" i="8"/>
  <c r="J17" i="8"/>
  <c r="J18" i="8"/>
  <c r="J20" i="8"/>
  <c r="J21" i="8"/>
  <c r="J9" i="8"/>
  <c r="H40" i="9"/>
  <c r="J38" i="10"/>
  <c r="J14" i="10"/>
  <c r="J20" i="10"/>
  <c r="J30" i="10"/>
  <c r="J34" i="10"/>
  <c r="A44" i="15"/>
  <c r="A44" i="13"/>
  <c r="A44" i="16"/>
  <c r="D57" i="10"/>
  <c r="D75" i="10"/>
  <c r="D59" i="10"/>
  <c r="H59" i="10" s="1"/>
  <c r="D49" i="10"/>
  <c r="D51" i="10"/>
  <c r="D58" i="10"/>
  <c r="D63" i="10"/>
  <c r="H63" i="10" s="1"/>
  <c r="D69" i="10"/>
  <c r="H69" i="10" s="1"/>
  <c r="D72" i="10"/>
  <c r="H78" i="10"/>
  <c r="D66" i="10"/>
  <c r="H66" i="10" s="1"/>
  <c r="D50" i="10"/>
  <c r="D68" i="10"/>
  <c r="H68" i="10" s="1"/>
  <c r="D52" i="10"/>
  <c r="D53" i="10"/>
  <c r="H53" i="10" s="1"/>
  <c r="D56" i="10"/>
  <c r="D60" i="10"/>
  <c r="D67" i="10"/>
  <c r="H52" i="15"/>
  <c r="H48" i="16"/>
  <c r="H75" i="1"/>
  <c r="H71" i="7"/>
  <c r="H59" i="11"/>
  <c r="H49" i="1"/>
  <c r="H67" i="7"/>
  <c r="H76" i="7"/>
  <c r="H67" i="13"/>
  <c r="H68" i="5"/>
  <c r="H51" i="7"/>
  <c r="H59" i="7"/>
  <c r="H75" i="8"/>
  <c r="H40" i="3"/>
  <c r="J13" i="3"/>
  <c r="H9" i="2"/>
  <c r="E40" i="7"/>
  <c r="H64" i="10"/>
  <c r="H50" i="15"/>
  <c r="E79" i="15"/>
  <c r="J21" i="16"/>
  <c r="H40" i="8"/>
  <c r="G40" i="8"/>
  <c r="J36" i="8"/>
  <c r="D79" i="8"/>
  <c r="H62" i="16"/>
  <c r="J11" i="13"/>
  <c r="J22" i="5"/>
  <c r="H70" i="5"/>
  <c r="I40" i="4"/>
  <c r="H63" i="7"/>
  <c r="J13" i="6"/>
  <c r="G40" i="6"/>
  <c r="J33" i="3"/>
  <c r="H40" i="5"/>
  <c r="J15" i="5"/>
  <c r="I40" i="3"/>
  <c r="C51" i="11"/>
  <c r="H51" i="11" s="1"/>
  <c r="C57" i="11"/>
  <c r="C70" i="11"/>
  <c r="C77" i="11"/>
  <c r="D73" i="10"/>
  <c r="G40" i="9"/>
  <c r="C49" i="11"/>
  <c r="G52" i="11"/>
  <c r="C62" i="11"/>
  <c r="G65" i="11"/>
  <c r="C68" i="11"/>
  <c r="H68" i="11" s="1"/>
  <c r="C74" i="11"/>
  <c r="G78" i="11"/>
  <c r="H78" i="11" s="1"/>
  <c r="C55" i="11"/>
  <c r="G58" i="11"/>
  <c r="H58" i="11" s="1"/>
  <c r="C61" i="11"/>
  <c r="G64" i="11"/>
  <c r="C58" i="4"/>
  <c r="C60" i="4"/>
  <c r="C66" i="4"/>
  <c r="H66" i="4" s="1"/>
  <c r="C54" i="11"/>
  <c r="H54" i="11"/>
  <c r="G57" i="11"/>
  <c r="C60" i="11"/>
  <c r="C67" i="11"/>
  <c r="C73" i="11"/>
  <c r="J10" i="9"/>
  <c r="E40" i="9"/>
  <c r="B79" i="10"/>
  <c r="H48" i="10" l="1"/>
  <c r="H64" i="16"/>
  <c r="K25" i="16" s="1"/>
  <c r="B79" i="16"/>
  <c r="H72" i="16"/>
  <c r="H54" i="16"/>
  <c r="H70" i="16"/>
  <c r="H52" i="16"/>
  <c r="H51" i="16"/>
  <c r="H63" i="16"/>
  <c r="H67" i="16"/>
  <c r="H63" i="15"/>
  <c r="H73" i="15"/>
  <c r="H65" i="15"/>
  <c r="B79" i="13"/>
  <c r="H51" i="13"/>
  <c r="H48" i="13"/>
  <c r="H49" i="13"/>
  <c r="H63" i="13"/>
  <c r="H70" i="13"/>
  <c r="H55" i="11"/>
  <c r="H69" i="11"/>
  <c r="H53" i="11"/>
  <c r="H72" i="11"/>
  <c r="H60" i="11"/>
  <c r="H65" i="11"/>
  <c r="H77" i="11"/>
  <c r="H62" i="11"/>
  <c r="F79" i="11"/>
  <c r="H75" i="11"/>
  <c r="D79" i="11"/>
  <c r="H70" i="11"/>
  <c r="H58" i="1"/>
  <c r="F79" i="1"/>
  <c r="H53" i="1"/>
  <c r="H64" i="1"/>
  <c r="H50" i="1"/>
  <c r="H62" i="1"/>
  <c r="H65" i="1"/>
  <c r="E79" i="1"/>
  <c r="H75" i="3"/>
  <c r="H62" i="3"/>
  <c r="H74" i="3"/>
  <c r="H49" i="3"/>
  <c r="H73" i="3"/>
  <c r="H58" i="3"/>
  <c r="H72" i="3"/>
  <c r="H59" i="3"/>
  <c r="H57" i="3"/>
  <c r="H69" i="3"/>
  <c r="H55" i="3"/>
  <c r="H67" i="3"/>
  <c r="H66" i="3"/>
  <c r="H65" i="3"/>
  <c r="H74" i="4"/>
  <c r="H72" i="4"/>
  <c r="H67" i="4"/>
  <c r="H76" i="4"/>
  <c r="H63" i="4"/>
  <c r="H73" i="4"/>
  <c r="E79" i="4"/>
  <c r="H70" i="4"/>
  <c r="H54" i="4"/>
  <c r="H55" i="4"/>
  <c r="H78" i="4"/>
  <c r="H60" i="4"/>
  <c r="H55" i="5"/>
  <c r="H67" i="5"/>
  <c r="F79" i="5"/>
  <c r="H65" i="5"/>
  <c r="H77" i="5"/>
  <c r="C79" i="5"/>
  <c r="H62" i="5"/>
  <c r="D79" i="5"/>
  <c r="H48" i="5"/>
  <c r="H60" i="5"/>
  <c r="G79" i="5"/>
  <c r="H57" i="5"/>
  <c r="H69" i="5"/>
  <c r="H60" i="6"/>
  <c r="H59" i="6"/>
  <c r="H55" i="6"/>
  <c r="H51" i="6"/>
  <c r="H53" i="6"/>
  <c r="H64" i="6"/>
  <c r="H78" i="7"/>
  <c r="G79" i="7"/>
  <c r="H75" i="7"/>
  <c r="H64" i="7"/>
  <c r="H66" i="7"/>
  <c r="F79" i="8"/>
  <c r="H76" i="8"/>
  <c r="H67" i="8"/>
  <c r="H73" i="8"/>
  <c r="H69" i="8"/>
  <c r="H56" i="8"/>
  <c r="H68" i="8"/>
  <c r="H72" i="8"/>
  <c r="H55" i="9"/>
  <c r="H54" i="9"/>
  <c r="H59" i="9"/>
  <c r="H75" i="9"/>
  <c r="H64" i="9"/>
  <c r="B79" i="9"/>
  <c r="H61" i="9"/>
  <c r="H60" i="9"/>
  <c r="H66" i="9"/>
  <c r="H56" i="9"/>
  <c r="H62" i="9"/>
  <c r="H61" i="10"/>
  <c r="H75" i="10"/>
  <c r="H77" i="10"/>
  <c r="H72" i="10"/>
  <c r="H51" i="10"/>
  <c r="H57" i="10"/>
  <c r="H56" i="13"/>
  <c r="G40" i="10"/>
  <c r="J15" i="10"/>
  <c r="K15" i="10" s="1"/>
  <c r="J23" i="11"/>
  <c r="J40" i="11" s="1"/>
  <c r="J42" i="11" s="1"/>
  <c r="K15" i="2" s="1"/>
  <c r="H49" i="11"/>
  <c r="H73" i="11"/>
  <c r="E79" i="5"/>
  <c r="I15" i="2"/>
  <c r="I19" i="2" s="1"/>
  <c r="E40" i="11"/>
  <c r="E79" i="11"/>
  <c r="B79" i="8"/>
  <c r="J9" i="10"/>
  <c r="H61" i="11"/>
  <c r="J9" i="15"/>
  <c r="B79" i="5"/>
  <c r="H58" i="5"/>
  <c r="J14" i="13"/>
  <c r="H48" i="15"/>
  <c r="H57" i="15"/>
  <c r="H59" i="8"/>
  <c r="H70" i="7"/>
  <c r="I40" i="6"/>
  <c r="H73" i="6"/>
  <c r="B79" i="1"/>
  <c r="G79" i="1"/>
  <c r="H67" i="11"/>
  <c r="H40" i="1"/>
  <c r="H50" i="5"/>
  <c r="H48" i="7"/>
  <c r="E79" i="7"/>
  <c r="H57" i="7"/>
  <c r="H62" i="7"/>
  <c r="H65" i="7"/>
  <c r="H71" i="6"/>
  <c r="H75" i="6"/>
  <c r="J27" i="1"/>
  <c r="J33" i="1"/>
  <c r="K13" i="10"/>
  <c r="H78" i="1"/>
  <c r="H52" i="3"/>
  <c r="H60" i="3"/>
  <c r="H57" i="11"/>
  <c r="J24" i="13"/>
  <c r="K14" i="10"/>
  <c r="J36" i="15"/>
  <c r="G79" i="16"/>
  <c r="I8" i="2"/>
  <c r="H54" i="8"/>
  <c r="H76" i="10"/>
  <c r="K37" i="10" s="1"/>
  <c r="G40" i="5"/>
  <c r="H71" i="10"/>
  <c r="H70" i="9"/>
  <c r="H54" i="3"/>
  <c r="I40" i="16"/>
  <c r="H66" i="16"/>
  <c r="H78" i="16"/>
  <c r="J26" i="9"/>
  <c r="J32" i="10"/>
  <c r="J35" i="10"/>
  <c r="H65" i="10"/>
  <c r="K26" i="10" s="1"/>
  <c r="H59" i="15"/>
  <c r="H64" i="15"/>
  <c r="H76" i="15"/>
  <c r="J23" i="16"/>
  <c r="J29" i="16"/>
  <c r="H61" i="16"/>
  <c r="C79" i="16"/>
  <c r="H71" i="16"/>
  <c r="J23" i="8"/>
  <c r="J29" i="8"/>
  <c r="H52" i="7"/>
  <c r="J17" i="6"/>
  <c r="J19" i="5"/>
  <c r="J28" i="5"/>
  <c r="H72" i="5"/>
  <c r="J27" i="3"/>
  <c r="H71" i="1"/>
  <c r="G79" i="4"/>
  <c r="H58" i="9"/>
  <c r="H73" i="9"/>
  <c r="J13" i="10"/>
  <c r="J16" i="15"/>
  <c r="D79" i="15"/>
  <c r="H58" i="16"/>
  <c r="H65" i="16"/>
  <c r="H76" i="16"/>
  <c r="J9" i="9"/>
  <c r="J38" i="9"/>
  <c r="J26" i="8"/>
  <c r="C79" i="8"/>
  <c r="J12" i="7"/>
  <c r="H72" i="7"/>
  <c r="J29" i="6"/>
  <c r="J32" i="6"/>
  <c r="J38" i="6"/>
  <c r="H72" i="6"/>
  <c r="H66" i="5"/>
  <c r="J23" i="4"/>
  <c r="J30" i="3"/>
  <c r="J16" i="1"/>
  <c r="G40" i="11"/>
  <c r="H67" i="9"/>
  <c r="H71" i="9"/>
  <c r="F79" i="13"/>
  <c r="H55" i="10"/>
  <c r="J31" i="15"/>
  <c r="H78" i="15"/>
  <c r="J18" i="9"/>
  <c r="J24" i="9"/>
  <c r="J27" i="9"/>
  <c r="H65" i="8"/>
  <c r="J37" i="5"/>
  <c r="J28" i="1"/>
  <c r="H66" i="11"/>
  <c r="H68" i="3"/>
  <c r="J27" i="13"/>
  <c r="J33" i="13"/>
  <c r="J39" i="13"/>
  <c r="G79" i="13"/>
  <c r="H54" i="13"/>
  <c r="J24" i="10"/>
  <c r="H56" i="15"/>
  <c r="H66" i="15"/>
  <c r="H73" i="16"/>
  <c r="J30" i="9"/>
  <c r="J24" i="8"/>
  <c r="F37" i="7"/>
  <c r="K37" i="7" s="1"/>
  <c r="J19" i="7"/>
  <c r="H49" i="7"/>
  <c r="H48" i="6"/>
  <c r="H52" i="6"/>
  <c r="H63" i="6"/>
  <c r="H66" i="6"/>
  <c r="H70" i="6"/>
  <c r="H74" i="6"/>
  <c r="H77" i="4"/>
  <c r="C79" i="6"/>
  <c r="H65" i="9"/>
  <c r="J10" i="13"/>
  <c r="J16" i="13"/>
  <c r="J22" i="13"/>
  <c r="G79" i="10"/>
  <c r="J17" i="15"/>
  <c r="J20" i="15"/>
  <c r="H75" i="15"/>
  <c r="J27" i="8"/>
  <c r="J30" i="8"/>
  <c r="J16" i="7"/>
  <c r="J34" i="7"/>
  <c r="H58" i="7"/>
  <c r="H40" i="6"/>
  <c r="J30" i="6"/>
  <c r="J33" i="6"/>
  <c r="J36" i="6"/>
  <c r="H67" i="6"/>
  <c r="J15" i="4"/>
  <c r="J10" i="3"/>
  <c r="J17" i="1"/>
  <c r="J23" i="1"/>
  <c r="H63" i="1"/>
  <c r="H74" i="9"/>
  <c r="H53" i="9"/>
  <c r="G79" i="9"/>
  <c r="J36" i="10"/>
  <c r="H40" i="15"/>
  <c r="J29" i="15"/>
  <c r="J13" i="9"/>
  <c r="J22" i="9"/>
  <c r="J25" i="9"/>
  <c r="H61" i="5"/>
  <c r="J11" i="10"/>
  <c r="J37" i="13"/>
  <c r="H73" i="10"/>
  <c r="H60" i="15"/>
  <c r="J16" i="9"/>
  <c r="H53" i="7"/>
  <c r="H50" i="6"/>
  <c r="H54" i="6"/>
  <c r="E79" i="6"/>
  <c r="H69" i="6"/>
  <c r="H76" i="6"/>
  <c r="J13" i="4"/>
  <c r="F79" i="4"/>
  <c r="J14" i="3"/>
  <c r="J35" i="1"/>
  <c r="L1" i="11"/>
  <c r="F19" i="11" s="1"/>
  <c r="K19" i="11" s="1"/>
  <c r="J28" i="10"/>
  <c r="H62" i="10"/>
  <c r="J31" i="16"/>
  <c r="H77" i="16"/>
  <c r="H50" i="9"/>
  <c r="J31" i="8"/>
  <c r="H60" i="7"/>
  <c r="H73" i="7"/>
  <c r="J16" i="6"/>
  <c r="J19" i="6"/>
  <c r="E40" i="6"/>
  <c r="H62" i="6"/>
  <c r="J18" i="5"/>
  <c r="J30" i="4"/>
  <c r="J38" i="1"/>
  <c r="H55" i="1"/>
  <c r="L1" i="1"/>
  <c r="F11" i="1" s="1"/>
  <c r="K11" i="1" s="1"/>
  <c r="H64" i="3"/>
  <c r="H57" i="9"/>
  <c r="J34" i="13"/>
  <c r="J21" i="15"/>
  <c r="H62" i="15"/>
  <c r="J19" i="16"/>
  <c r="J34" i="9"/>
  <c r="J10" i="8"/>
  <c r="J10" i="6"/>
  <c r="J25" i="6"/>
  <c r="J34" i="6"/>
  <c r="J37" i="6"/>
  <c r="H74" i="5"/>
  <c r="J25" i="4"/>
  <c r="J28" i="4"/>
  <c r="J36" i="4"/>
  <c r="J15" i="1"/>
  <c r="J18" i="1"/>
  <c r="L1" i="3"/>
  <c r="F33" i="3" s="1"/>
  <c r="K12" i="10"/>
  <c r="H52" i="11"/>
  <c r="G10" i="2"/>
  <c r="H40" i="7"/>
  <c r="H48" i="8"/>
  <c r="J11" i="9"/>
  <c r="E79" i="9"/>
  <c r="H40" i="10"/>
  <c r="J10" i="10"/>
  <c r="H49" i="10"/>
  <c r="E40" i="10"/>
  <c r="H58" i="6"/>
  <c r="H49" i="6"/>
  <c r="J23" i="6"/>
  <c r="J12" i="6"/>
  <c r="J27" i="6"/>
  <c r="J35" i="6"/>
  <c r="J18" i="6"/>
  <c r="J39" i="6"/>
  <c r="J22" i="6"/>
  <c r="J24" i="6"/>
  <c r="J11" i="7"/>
  <c r="J21" i="9"/>
  <c r="H19" i="2"/>
  <c r="F79" i="9"/>
  <c r="H50" i="10"/>
  <c r="K11" i="10" s="1"/>
  <c r="F79" i="10"/>
  <c r="C79" i="10"/>
  <c r="C79" i="4"/>
  <c r="H58" i="4"/>
  <c r="C79" i="15"/>
  <c r="F79" i="16"/>
  <c r="D79" i="10"/>
  <c r="H56" i="10"/>
  <c r="D79" i="3"/>
  <c r="C79" i="9"/>
  <c r="H40" i="13"/>
  <c r="E40" i="15"/>
  <c r="G17" i="2"/>
  <c r="F79" i="15"/>
  <c r="H49" i="15"/>
  <c r="H54" i="15"/>
  <c r="B79" i="15"/>
  <c r="J25" i="16"/>
  <c r="G40" i="16"/>
  <c r="E79" i="16"/>
  <c r="F37" i="16"/>
  <c r="K37" i="16" s="1"/>
  <c r="H69" i="16"/>
  <c r="D79" i="16"/>
  <c r="F79" i="6"/>
  <c r="J40" i="1"/>
  <c r="J42" i="1" s="1"/>
  <c r="K14" i="2" s="1"/>
  <c r="H58" i="10"/>
  <c r="E79" i="10"/>
  <c r="H60" i="10"/>
  <c r="C79" i="11"/>
  <c r="J20" i="13"/>
  <c r="I40" i="13"/>
  <c r="J29" i="13"/>
  <c r="H60" i="13"/>
  <c r="H61" i="13"/>
  <c r="H64" i="13"/>
  <c r="H65" i="13"/>
  <c r="H66" i="13"/>
  <c r="H68" i="13"/>
  <c r="H69" i="13"/>
  <c r="H72" i="13"/>
  <c r="J27" i="10"/>
  <c r="I40" i="10"/>
  <c r="K12" i="13"/>
  <c r="D79" i="9"/>
  <c r="C79" i="13"/>
  <c r="H52" i="13"/>
  <c r="E79" i="13"/>
  <c r="H53" i="13"/>
  <c r="H51" i="4"/>
  <c r="D79" i="4"/>
  <c r="G40" i="13"/>
  <c r="J13" i="13"/>
  <c r="J23" i="15"/>
  <c r="G79" i="15"/>
  <c r="H56" i="16"/>
  <c r="H74" i="16"/>
  <c r="K31" i="10"/>
  <c r="H67" i="10"/>
  <c r="H49" i="9"/>
  <c r="H58" i="13"/>
  <c r="G79" i="11"/>
  <c r="H48" i="9"/>
  <c r="J38" i="13"/>
  <c r="H74" i="10"/>
  <c r="H51" i="15"/>
  <c r="H68" i="15"/>
  <c r="H71" i="15"/>
  <c r="H72" i="15"/>
  <c r="H50" i="16"/>
  <c r="H55" i="16"/>
  <c r="H75" i="16"/>
  <c r="H50" i="13"/>
  <c r="H67" i="15"/>
  <c r="F19" i="9"/>
  <c r="H78" i="13"/>
  <c r="J29" i="10"/>
  <c r="J10" i="15"/>
  <c r="J12" i="15"/>
  <c r="J14" i="15"/>
  <c r="F39" i="15"/>
  <c r="F25" i="15"/>
  <c r="K25" i="15" s="1"/>
  <c r="F18" i="15"/>
  <c r="F11" i="15"/>
  <c r="K11" i="15" s="1"/>
  <c r="F38" i="15"/>
  <c r="K38" i="15" s="1"/>
  <c r="F31" i="15"/>
  <c r="F24" i="15"/>
  <c r="K24" i="15" s="1"/>
  <c r="F17" i="15"/>
  <c r="K17" i="15" s="1"/>
  <c r="F37" i="15"/>
  <c r="F30" i="15"/>
  <c r="K30" i="15" s="1"/>
  <c r="F23" i="15"/>
  <c r="F16" i="15"/>
  <c r="F10" i="15"/>
  <c r="F36" i="15"/>
  <c r="F29" i="15"/>
  <c r="F22" i="15"/>
  <c r="K22" i="15" s="1"/>
  <c r="F35" i="15"/>
  <c r="K35" i="15" s="1"/>
  <c r="F28" i="15"/>
  <c r="F21" i="15"/>
  <c r="F15" i="15"/>
  <c r="F34" i="15"/>
  <c r="K34" i="15" s="1"/>
  <c r="F27" i="15"/>
  <c r="K27" i="15" s="1"/>
  <c r="F20" i="15"/>
  <c r="F14" i="15"/>
  <c r="F32" i="15"/>
  <c r="F26" i="15"/>
  <c r="K26" i="15" s="1"/>
  <c r="F12" i="15"/>
  <c r="F25" i="8"/>
  <c r="K25" i="8" s="1"/>
  <c r="B79" i="7"/>
  <c r="H56" i="7"/>
  <c r="J26" i="6"/>
  <c r="J28" i="6"/>
  <c r="J36" i="5"/>
  <c r="H53" i="5"/>
  <c r="H56" i="11"/>
  <c r="F17" i="16"/>
  <c r="C79" i="7"/>
  <c r="G40" i="3"/>
  <c r="J9" i="3"/>
  <c r="D79" i="1"/>
  <c r="F10" i="7"/>
  <c r="F24" i="16"/>
  <c r="K24" i="16" s="1"/>
  <c r="F35" i="13"/>
  <c r="K35" i="13" s="1"/>
  <c r="F28" i="13"/>
  <c r="K28" i="13" s="1"/>
  <c r="F21" i="13"/>
  <c r="F14" i="13"/>
  <c r="F34" i="13"/>
  <c r="F20" i="13"/>
  <c r="K20" i="13" s="1"/>
  <c r="F13" i="13"/>
  <c r="F9" i="13"/>
  <c r="F39" i="13"/>
  <c r="F33" i="13"/>
  <c r="F27" i="13"/>
  <c r="F12" i="13"/>
  <c r="F32" i="13"/>
  <c r="K32" i="13" s="1"/>
  <c r="F26" i="13"/>
  <c r="F19" i="13"/>
  <c r="F38" i="13"/>
  <c r="F31" i="13"/>
  <c r="K31" i="13" s="1"/>
  <c r="F25" i="13"/>
  <c r="F18" i="13"/>
  <c r="K18" i="13" s="1"/>
  <c r="F11" i="13"/>
  <c r="F37" i="13"/>
  <c r="K37" i="13" s="1"/>
  <c r="F24" i="13"/>
  <c r="F17" i="13"/>
  <c r="K17" i="13" s="1"/>
  <c r="F10" i="13"/>
  <c r="F29" i="13"/>
  <c r="F22" i="13"/>
  <c r="F15" i="13"/>
  <c r="G79" i="8"/>
  <c r="J25" i="5"/>
  <c r="H51" i="5"/>
  <c r="B79" i="4"/>
  <c r="J25" i="3"/>
  <c r="H51" i="1"/>
  <c r="F9" i="15"/>
  <c r="F30" i="16"/>
  <c r="J35" i="8"/>
  <c r="G79" i="6"/>
  <c r="G40" i="1"/>
  <c r="F33" i="11"/>
  <c r="K33" i="11" s="1"/>
  <c r="F22" i="11"/>
  <c r="K22" i="11" s="1"/>
  <c r="F18" i="11"/>
  <c r="F36" i="10"/>
  <c r="K36" i="10" s="1"/>
  <c r="F23" i="7"/>
  <c r="K23" i="7" s="1"/>
  <c r="F16" i="13"/>
  <c r="K16" i="13" s="1"/>
  <c r="F35" i="16"/>
  <c r="F29" i="16"/>
  <c r="F22" i="16"/>
  <c r="K22" i="16" s="1"/>
  <c r="F16" i="16"/>
  <c r="F11" i="16"/>
  <c r="F9" i="16"/>
  <c r="F34" i="16"/>
  <c r="F28" i="16"/>
  <c r="K28" i="16" s="1"/>
  <c r="F15" i="16"/>
  <c r="K15" i="16" s="1"/>
  <c r="F10" i="16"/>
  <c r="K10" i="16" s="1"/>
  <c r="F33" i="16"/>
  <c r="K33" i="16" s="1"/>
  <c r="F27" i="16"/>
  <c r="K27" i="16" s="1"/>
  <c r="F21" i="16"/>
  <c r="K21" i="16" s="1"/>
  <c r="F14" i="16"/>
  <c r="K14" i="16" s="1"/>
  <c r="F39" i="16"/>
  <c r="F26" i="16"/>
  <c r="K26" i="16" s="1"/>
  <c r="F20" i="16"/>
  <c r="K20" i="16" s="1"/>
  <c r="F38" i="16"/>
  <c r="K38" i="16" s="1"/>
  <c r="F32" i="16"/>
  <c r="K32" i="16" s="1"/>
  <c r="F25" i="16"/>
  <c r="F19" i="16"/>
  <c r="F31" i="16"/>
  <c r="F18" i="16"/>
  <c r="K18" i="16" s="1"/>
  <c r="F36" i="16"/>
  <c r="F23" i="16"/>
  <c r="K23" i="16" s="1"/>
  <c r="F12" i="16"/>
  <c r="K12" i="16" s="1"/>
  <c r="F10" i="9"/>
  <c r="J14" i="8"/>
  <c r="J22" i="8"/>
  <c r="H49" i="8"/>
  <c r="J30" i="7"/>
  <c r="J26" i="4"/>
  <c r="E79" i="3"/>
  <c r="H57" i="1"/>
  <c r="H67" i="1"/>
  <c r="H50" i="11"/>
  <c r="F30" i="7"/>
  <c r="F23" i="13"/>
  <c r="K23" i="13" s="1"/>
  <c r="F13" i="15"/>
  <c r="K13" i="15" s="1"/>
  <c r="J12" i="3"/>
  <c r="F30" i="13"/>
  <c r="F19" i="15"/>
  <c r="K19" i="15" s="1"/>
  <c r="F36" i="13"/>
  <c r="K36" i="13" s="1"/>
  <c r="I40" i="8"/>
  <c r="F32" i="9"/>
  <c r="K32" i="9" s="1"/>
  <c r="F17" i="9"/>
  <c r="F37" i="9"/>
  <c r="K37" i="9" s="1"/>
  <c r="F36" i="9"/>
  <c r="F28" i="9"/>
  <c r="F27" i="9"/>
  <c r="F20" i="9"/>
  <c r="K20" i="9" s="1"/>
  <c r="F35" i="7"/>
  <c r="F28" i="7"/>
  <c r="K28" i="7" s="1"/>
  <c r="F21" i="7"/>
  <c r="K21" i="7" s="1"/>
  <c r="F34" i="7"/>
  <c r="F27" i="7"/>
  <c r="K27" i="7" s="1"/>
  <c r="F20" i="7"/>
  <c r="K20" i="7" s="1"/>
  <c r="F15" i="7"/>
  <c r="K15" i="7" s="1"/>
  <c r="F33" i="7"/>
  <c r="F26" i="7"/>
  <c r="F19" i="7"/>
  <c r="F14" i="7"/>
  <c r="F32" i="7"/>
  <c r="K32" i="7" s="1"/>
  <c r="F25" i="7"/>
  <c r="K25" i="7" s="1"/>
  <c r="F18" i="7"/>
  <c r="K18" i="7" s="1"/>
  <c r="F13" i="7"/>
  <c r="F39" i="7"/>
  <c r="K39" i="7" s="1"/>
  <c r="F24" i="7"/>
  <c r="K24" i="7" s="1"/>
  <c r="F17" i="7"/>
  <c r="F12" i="7"/>
  <c r="K12" i="7" s="1"/>
  <c r="F38" i="7"/>
  <c r="K38" i="7" s="1"/>
  <c r="F31" i="7"/>
  <c r="F16" i="7"/>
  <c r="K16" i="7" s="1"/>
  <c r="F11" i="7"/>
  <c r="F36" i="7"/>
  <c r="F29" i="7"/>
  <c r="K29" i="7" s="1"/>
  <c r="F22" i="7"/>
  <c r="K22" i="7" s="1"/>
  <c r="F9" i="7"/>
  <c r="H74" i="7"/>
  <c r="H78" i="5"/>
  <c r="F13" i="16"/>
  <c r="K13" i="16" s="1"/>
  <c r="F33" i="15"/>
  <c r="L1" i="9"/>
  <c r="F14" i="9" s="1"/>
  <c r="L1" i="8"/>
  <c r="F10" i="8" s="1"/>
  <c r="F20" i="10"/>
  <c r="K20" i="10" s="1"/>
  <c r="F25" i="10"/>
  <c r="K25" i="10" s="1"/>
  <c r="F18" i="1"/>
  <c r="F25" i="1"/>
  <c r="K25" i="1" s="1"/>
  <c r="F32" i="1"/>
  <c r="K32" i="1" s="1"/>
  <c r="F21" i="10"/>
  <c r="F27" i="10"/>
  <c r="F32" i="10"/>
  <c r="F38" i="10"/>
  <c r="K38" i="10" s="1"/>
  <c r="F12" i="1"/>
  <c r="F34" i="1"/>
  <c r="K34" i="1" s="1"/>
  <c r="F9" i="10"/>
  <c r="K9" i="10" s="1"/>
  <c r="F22" i="10"/>
  <c r="K22" i="10" s="1"/>
  <c r="F33" i="10"/>
  <c r="K33" i="10" s="1"/>
  <c r="F20" i="1"/>
  <c r="K20" i="1" s="1"/>
  <c r="F27" i="1"/>
  <c r="K27" i="1" s="1"/>
  <c r="F11" i="3"/>
  <c r="K11" i="3" s="1"/>
  <c r="L1" i="4"/>
  <c r="F25" i="4" s="1"/>
  <c r="K25" i="4" s="1"/>
  <c r="F16" i="10"/>
  <c r="F28" i="10"/>
  <c r="F34" i="10"/>
  <c r="F39" i="10"/>
  <c r="K39" i="10" s="1"/>
  <c r="F14" i="1"/>
  <c r="F21" i="1"/>
  <c r="K21" i="1" s="1"/>
  <c r="F28" i="1"/>
  <c r="F35" i="1"/>
  <c r="K35" i="1" s="1"/>
  <c r="L1" i="5"/>
  <c r="F34" i="5" s="1"/>
  <c r="K34" i="5" s="1"/>
  <c r="F18" i="10"/>
  <c r="K18" i="10" s="1"/>
  <c r="F23" i="10"/>
  <c r="K23" i="10" s="1"/>
  <c r="F35" i="10"/>
  <c r="F22" i="1"/>
  <c r="K22" i="1" s="1"/>
  <c r="F29" i="1"/>
  <c r="K29" i="1" s="1"/>
  <c r="F36" i="1"/>
  <c r="K36" i="1" s="1"/>
  <c r="L1" i="6"/>
  <c r="F32" i="6" s="1"/>
  <c r="F19" i="10"/>
  <c r="F29" i="10"/>
  <c r="F9" i="1"/>
  <c r="F16" i="1"/>
  <c r="F23" i="1"/>
  <c r="F30" i="1"/>
  <c r="K30" i="1" s="1"/>
  <c r="F37" i="1"/>
  <c r="K37" i="1" s="1"/>
  <c r="F37" i="4"/>
  <c r="K37" i="4" s="1"/>
  <c r="F26" i="5"/>
  <c r="F33" i="5"/>
  <c r="F24" i="10"/>
  <c r="K24" i="10" s="1"/>
  <c r="F30" i="10"/>
  <c r="K30" i="10" s="1"/>
  <c r="F10" i="1"/>
  <c r="K10" i="1" s="1"/>
  <c r="F17" i="1"/>
  <c r="K17" i="1" s="1"/>
  <c r="F24" i="1"/>
  <c r="F31" i="1"/>
  <c r="K31" i="1" s="1"/>
  <c r="F31" i="4"/>
  <c r="K31" i="4" s="1"/>
  <c r="K39" i="16" l="1"/>
  <c r="K31" i="16"/>
  <c r="K34" i="16"/>
  <c r="K37" i="15"/>
  <c r="K18" i="15"/>
  <c r="K15" i="13"/>
  <c r="K18" i="11"/>
  <c r="K23" i="1"/>
  <c r="K24" i="1"/>
  <c r="K16" i="1"/>
  <c r="K14" i="1"/>
  <c r="K33" i="3"/>
  <c r="H79" i="3"/>
  <c r="K33" i="5"/>
  <c r="K26" i="5"/>
  <c r="H79" i="6"/>
  <c r="K32" i="6"/>
  <c r="K14" i="7"/>
  <c r="K36" i="7"/>
  <c r="K26" i="7"/>
  <c r="K33" i="7"/>
  <c r="K31" i="7"/>
  <c r="K27" i="9"/>
  <c r="K28" i="9"/>
  <c r="K19" i="9"/>
  <c r="K36" i="9"/>
  <c r="K17" i="9"/>
  <c r="K32" i="10"/>
  <c r="F36" i="3"/>
  <c r="K36" i="3" s="1"/>
  <c r="F22" i="3"/>
  <c r="K22" i="3" s="1"/>
  <c r="F17" i="4"/>
  <c r="K17" i="4" s="1"/>
  <c r="F23" i="4"/>
  <c r="K23" i="4" s="1"/>
  <c r="F22" i="4"/>
  <c r="K22" i="4" s="1"/>
  <c r="F21" i="4"/>
  <c r="K21" i="4" s="1"/>
  <c r="F35" i="4"/>
  <c r="K35" i="4" s="1"/>
  <c r="F31" i="3"/>
  <c r="K31" i="3" s="1"/>
  <c r="F38" i="3"/>
  <c r="K38" i="3" s="1"/>
  <c r="F15" i="3"/>
  <c r="K15" i="3" s="1"/>
  <c r="F12" i="4"/>
  <c r="K12" i="4" s="1"/>
  <c r="F16" i="4"/>
  <c r="K16" i="4" s="1"/>
  <c r="F15" i="4"/>
  <c r="K15" i="4" s="1"/>
  <c r="F14" i="4"/>
  <c r="K14" i="4" s="1"/>
  <c r="F28" i="4"/>
  <c r="K28" i="4" s="1"/>
  <c r="F24" i="3"/>
  <c r="K24" i="3" s="1"/>
  <c r="K22" i="13"/>
  <c r="K30" i="7"/>
  <c r="F29" i="3"/>
  <c r="K29" i="3" s="1"/>
  <c r="F20" i="3"/>
  <c r="K20" i="3" s="1"/>
  <c r="F27" i="3"/>
  <c r="K27" i="3" s="1"/>
  <c r="F19" i="3"/>
  <c r="K19" i="3" s="1"/>
  <c r="F32" i="3"/>
  <c r="K32" i="3" s="1"/>
  <c r="F24" i="4"/>
  <c r="K24" i="4" s="1"/>
  <c r="F9" i="4"/>
  <c r="K9" i="4" s="1"/>
  <c r="F17" i="3"/>
  <c r="K17" i="3" s="1"/>
  <c r="F30" i="4"/>
  <c r="K30" i="4" s="1"/>
  <c r="F29" i="4"/>
  <c r="K29" i="4" s="1"/>
  <c r="F36" i="4"/>
  <c r="K36" i="4" s="1"/>
  <c r="F21" i="3"/>
  <c r="K21" i="3" s="1"/>
  <c r="F11" i="4"/>
  <c r="K11" i="4" s="1"/>
  <c r="F10" i="4"/>
  <c r="K10" i="4" s="1"/>
  <c r="F13" i="4"/>
  <c r="K13" i="4" s="1"/>
  <c r="K36" i="15"/>
  <c r="F14" i="3"/>
  <c r="K14" i="3" s="1"/>
  <c r="F35" i="3"/>
  <c r="K35" i="3" s="1"/>
  <c r="F34" i="3"/>
  <c r="K34" i="3" s="1"/>
  <c r="F26" i="3"/>
  <c r="K26" i="3" s="1"/>
  <c r="F39" i="3"/>
  <c r="K39" i="3" s="1"/>
  <c r="F10" i="3"/>
  <c r="K10" i="3" s="1"/>
  <c r="F12" i="3"/>
  <c r="K12" i="3" s="1"/>
  <c r="F25" i="3"/>
  <c r="K25" i="3" s="1"/>
  <c r="F18" i="3"/>
  <c r="K18" i="3" s="1"/>
  <c r="K24" i="13"/>
  <c r="F26" i="11"/>
  <c r="K26" i="11" s="1"/>
  <c r="J40" i="6"/>
  <c r="J42" i="6" s="1"/>
  <c r="K10" i="2" s="1"/>
  <c r="K11" i="7"/>
  <c r="F35" i="11"/>
  <c r="K35" i="11" s="1"/>
  <c r="F38" i="5"/>
  <c r="K38" i="5" s="1"/>
  <c r="F20" i="4"/>
  <c r="K20" i="4" s="1"/>
  <c r="K19" i="7"/>
  <c r="J40" i="8"/>
  <c r="J42" i="8" s="1"/>
  <c r="K8" i="2" s="1"/>
  <c r="F12" i="11"/>
  <c r="K12" i="11" s="1"/>
  <c r="F15" i="11"/>
  <c r="K15" i="11" s="1"/>
  <c r="K10" i="13"/>
  <c r="K39" i="15"/>
  <c r="K16" i="16"/>
  <c r="F31" i="5"/>
  <c r="K31" i="5" s="1"/>
  <c r="F20" i="11"/>
  <c r="K20" i="11" s="1"/>
  <c r="F23" i="11"/>
  <c r="K23" i="11" s="1"/>
  <c r="K10" i="7"/>
  <c r="K16" i="15"/>
  <c r="K14" i="15"/>
  <c r="F16" i="3"/>
  <c r="K16" i="3" s="1"/>
  <c r="F19" i="5"/>
  <c r="K19" i="5" s="1"/>
  <c r="F15" i="5"/>
  <c r="K15" i="5" s="1"/>
  <c r="F34" i="11"/>
  <c r="K34" i="11" s="1"/>
  <c r="F38" i="11"/>
  <c r="K38" i="11" s="1"/>
  <c r="F35" i="5"/>
  <c r="K35" i="5" s="1"/>
  <c r="F24" i="5"/>
  <c r="K24" i="5" s="1"/>
  <c r="F39" i="4"/>
  <c r="K39" i="4" s="1"/>
  <c r="K14" i="9"/>
  <c r="F16" i="9"/>
  <c r="K16" i="9" s="1"/>
  <c r="K29" i="16"/>
  <c r="F28" i="11"/>
  <c r="K28" i="11" s="1"/>
  <c r="F31" i="11"/>
  <c r="K31" i="11" s="1"/>
  <c r="K17" i="7"/>
  <c r="K20" i="15"/>
  <c r="F28" i="3"/>
  <c r="K28" i="3" s="1"/>
  <c r="F11" i="11"/>
  <c r="K34" i="10"/>
  <c r="F36" i="11"/>
  <c r="K36" i="11" s="1"/>
  <c r="K11" i="11"/>
  <c r="F13" i="11"/>
  <c r="K13" i="11" s="1"/>
  <c r="F16" i="11"/>
  <c r="K16" i="11" s="1"/>
  <c r="F21" i="8"/>
  <c r="K21" i="8" s="1"/>
  <c r="F33" i="1"/>
  <c r="K33" i="1" s="1"/>
  <c r="F26" i="1"/>
  <c r="K26" i="1" s="1"/>
  <c r="F30" i="11"/>
  <c r="K30" i="11" s="1"/>
  <c r="K19" i="13"/>
  <c r="F39" i="11"/>
  <c r="K39" i="11" s="1"/>
  <c r="K39" i="5"/>
  <c r="F21" i="11"/>
  <c r="K21" i="11" s="1"/>
  <c r="F24" i="11"/>
  <c r="K24" i="11" s="1"/>
  <c r="F29" i="8"/>
  <c r="K29" i="8" s="1"/>
  <c r="F38" i="1"/>
  <c r="K38" i="1" s="1"/>
  <c r="F40" i="16"/>
  <c r="F41" i="16" s="1"/>
  <c r="J18" i="2" s="1"/>
  <c r="J40" i="15"/>
  <c r="J42" i="15" s="1"/>
  <c r="K17" i="2" s="1"/>
  <c r="F39" i="5"/>
  <c r="F32" i="5"/>
  <c r="K32" i="5" s="1"/>
  <c r="K16" i="10"/>
  <c r="F25" i="5"/>
  <c r="K25" i="5" s="1"/>
  <c r="F29" i="11"/>
  <c r="K29" i="11" s="1"/>
  <c r="K23" i="15"/>
  <c r="J40" i="16"/>
  <c r="J42" i="16" s="1"/>
  <c r="K18" i="2" s="1"/>
  <c r="F27" i="11"/>
  <c r="K27" i="11" s="1"/>
  <c r="K21" i="13"/>
  <c r="K35" i="7"/>
  <c r="K34" i="7"/>
  <c r="F32" i="11"/>
  <c r="K32" i="11" s="1"/>
  <c r="F23" i="8"/>
  <c r="K23" i="8" s="1"/>
  <c r="K21" i="15"/>
  <c r="F27" i="5"/>
  <c r="K27" i="5" s="1"/>
  <c r="F13" i="3"/>
  <c r="K13" i="3" s="1"/>
  <c r="F18" i="5"/>
  <c r="K18" i="5" s="1"/>
  <c r="F15" i="1"/>
  <c r="K15" i="1" s="1"/>
  <c r="F30" i="5"/>
  <c r="K30" i="5" s="1"/>
  <c r="F13" i="1"/>
  <c r="K13" i="1" s="1"/>
  <c r="F19" i="1"/>
  <c r="K19" i="1" s="1"/>
  <c r="F39" i="1"/>
  <c r="K39" i="1" s="1"/>
  <c r="K13" i="7"/>
  <c r="K19" i="16"/>
  <c r="F9" i="11"/>
  <c r="F40" i="11" s="1"/>
  <c r="F41" i="11" s="1"/>
  <c r="J15" i="2" s="1"/>
  <c r="F37" i="11"/>
  <c r="K37" i="11" s="1"/>
  <c r="F17" i="11"/>
  <c r="K34" i="13"/>
  <c r="F28" i="8"/>
  <c r="K28" i="8" s="1"/>
  <c r="F31" i="8"/>
  <c r="K31" i="8" s="1"/>
  <c r="K31" i="15"/>
  <c r="J40" i="13"/>
  <c r="J42" i="13" s="1"/>
  <c r="K16" i="2" s="1"/>
  <c r="F20" i="5"/>
  <c r="K20" i="5" s="1"/>
  <c r="F13" i="5"/>
  <c r="K13" i="5" s="1"/>
  <c r="F23" i="5"/>
  <c r="K23" i="5" s="1"/>
  <c r="F13" i="8"/>
  <c r="K13" i="8" s="1"/>
  <c r="J40" i="4"/>
  <c r="J42" i="4" s="1"/>
  <c r="K12" i="2" s="1"/>
  <c r="F10" i="11"/>
  <c r="K10" i="11" s="1"/>
  <c r="F14" i="11"/>
  <c r="K14" i="11" s="1"/>
  <c r="F25" i="11"/>
  <c r="K25" i="11" s="1"/>
  <c r="F17" i="8"/>
  <c r="K17" i="8" s="1"/>
  <c r="F37" i="3"/>
  <c r="K37" i="3" s="1"/>
  <c r="F30" i="3"/>
  <c r="K30" i="3" s="1"/>
  <c r="F23" i="3"/>
  <c r="K23" i="3" s="1"/>
  <c r="F9" i="3"/>
  <c r="G19" i="2"/>
  <c r="J40" i="9"/>
  <c r="J42" i="9" s="1"/>
  <c r="K7" i="2" s="1"/>
  <c r="K10" i="10"/>
  <c r="K27" i="10"/>
  <c r="K29" i="10"/>
  <c r="K19" i="10"/>
  <c r="F26" i="6"/>
  <c r="K26" i="6" s="1"/>
  <c r="F19" i="6"/>
  <c r="K19" i="6" s="1"/>
  <c r="F12" i="6"/>
  <c r="F34" i="6"/>
  <c r="K34" i="6" s="1"/>
  <c r="H79" i="9"/>
  <c r="H79" i="4"/>
  <c r="J40" i="5"/>
  <c r="J42" i="5" s="1"/>
  <c r="K11" i="2" s="1"/>
  <c r="F37" i="6"/>
  <c r="K37" i="6" s="1"/>
  <c r="F36" i="6"/>
  <c r="K36" i="6" s="1"/>
  <c r="F29" i="6"/>
  <c r="K29" i="6" s="1"/>
  <c r="H79" i="7"/>
  <c r="F31" i="6"/>
  <c r="K31" i="6" s="1"/>
  <c r="F30" i="6"/>
  <c r="K30" i="6" s="1"/>
  <c r="F22" i="6"/>
  <c r="K22" i="6" s="1"/>
  <c r="F21" i="6"/>
  <c r="K21" i="6" s="1"/>
  <c r="F37" i="5"/>
  <c r="K37" i="5" s="1"/>
  <c r="F28" i="5"/>
  <c r="K28" i="5" s="1"/>
  <c r="F40" i="7"/>
  <c r="F41" i="7" s="1"/>
  <c r="J9" i="2" s="1"/>
  <c r="F34" i="9"/>
  <c r="K34" i="9" s="1"/>
  <c r="F23" i="9"/>
  <c r="K23" i="9" s="1"/>
  <c r="F39" i="9"/>
  <c r="K39" i="9" s="1"/>
  <c r="J40" i="3"/>
  <c r="J42" i="3" s="1"/>
  <c r="K13" i="2" s="1"/>
  <c r="F36" i="8"/>
  <c r="K36" i="8" s="1"/>
  <c r="F38" i="8"/>
  <c r="K38" i="8" s="1"/>
  <c r="F11" i="8"/>
  <c r="K11" i="8" s="1"/>
  <c r="K28" i="15"/>
  <c r="K33" i="15"/>
  <c r="K10" i="9"/>
  <c r="K9" i="3"/>
  <c r="K33" i="13"/>
  <c r="K10" i="15"/>
  <c r="H79" i="15"/>
  <c r="K17" i="10"/>
  <c r="H79" i="10"/>
  <c r="F28" i="6"/>
  <c r="K28" i="6" s="1"/>
  <c r="F13" i="6"/>
  <c r="K13" i="6" s="1"/>
  <c r="H79" i="13"/>
  <c r="F17" i="6"/>
  <c r="K17" i="6" s="1"/>
  <c r="F10" i="6"/>
  <c r="K10" i="6" s="1"/>
  <c r="F23" i="6"/>
  <c r="K23" i="6" s="1"/>
  <c r="F15" i="6"/>
  <c r="K15" i="6" s="1"/>
  <c r="F14" i="6"/>
  <c r="K14" i="6" s="1"/>
  <c r="F22" i="5"/>
  <c r="K22" i="5" s="1"/>
  <c r="F21" i="5"/>
  <c r="K21" i="5" s="1"/>
  <c r="F33" i="9"/>
  <c r="K33" i="9" s="1"/>
  <c r="F9" i="9"/>
  <c r="K9" i="9" s="1"/>
  <c r="F26" i="9"/>
  <c r="K26" i="9" s="1"/>
  <c r="F13" i="9"/>
  <c r="K13" i="9" s="1"/>
  <c r="F11" i="9"/>
  <c r="K11" i="9" s="1"/>
  <c r="F21" i="9"/>
  <c r="K21" i="9" s="1"/>
  <c r="F30" i="9"/>
  <c r="K30" i="9" s="1"/>
  <c r="K17" i="11"/>
  <c r="F12" i="8"/>
  <c r="K12" i="8" s="1"/>
  <c r="F15" i="8"/>
  <c r="K15" i="8" s="1"/>
  <c r="F9" i="8"/>
  <c r="F18" i="8"/>
  <c r="K18" i="8" s="1"/>
  <c r="K32" i="15"/>
  <c r="K28" i="10"/>
  <c r="K35" i="16"/>
  <c r="K30" i="13"/>
  <c r="H79" i="5"/>
  <c r="K28" i="1"/>
  <c r="F40" i="15"/>
  <c r="F41" i="15" s="1"/>
  <c r="J17" i="2" s="1"/>
  <c r="F39" i="6"/>
  <c r="K39" i="6" s="1"/>
  <c r="F19" i="8"/>
  <c r="K19" i="8" s="1"/>
  <c r="F22" i="8"/>
  <c r="K22" i="8" s="1"/>
  <c r="F24" i="8"/>
  <c r="K24" i="8" s="1"/>
  <c r="F26" i="8"/>
  <c r="K26" i="8" s="1"/>
  <c r="K11" i="13"/>
  <c r="K29" i="15"/>
  <c r="K17" i="16"/>
  <c r="J40" i="10"/>
  <c r="J42" i="10" s="1"/>
  <c r="K6" i="2" s="1"/>
  <c r="K14" i="13"/>
  <c r="K29" i="13"/>
  <c r="K9" i="15"/>
  <c r="K9" i="16"/>
  <c r="F20" i="6"/>
  <c r="K20" i="6" s="1"/>
  <c r="F11" i="6"/>
  <c r="K11" i="6" s="1"/>
  <c r="F38" i="6"/>
  <c r="K38" i="6" s="1"/>
  <c r="F16" i="6"/>
  <c r="K16" i="6" s="1"/>
  <c r="F40" i="10"/>
  <c r="F41" i="10" s="1"/>
  <c r="J6" i="2" s="1"/>
  <c r="F10" i="5"/>
  <c r="K10" i="5" s="1"/>
  <c r="F33" i="6"/>
  <c r="K33" i="6" s="1"/>
  <c r="F32" i="4"/>
  <c r="K32" i="4" s="1"/>
  <c r="F12" i="9"/>
  <c r="K12" i="9" s="1"/>
  <c r="F35" i="9"/>
  <c r="K35" i="9" s="1"/>
  <c r="F24" i="9"/>
  <c r="K24" i="9" s="1"/>
  <c r="K18" i="1"/>
  <c r="K12" i="1"/>
  <c r="H79" i="1"/>
  <c r="F27" i="8"/>
  <c r="K27" i="8" s="1"/>
  <c r="F30" i="8"/>
  <c r="K30" i="8" s="1"/>
  <c r="F32" i="8"/>
  <c r="K32" i="8" s="1"/>
  <c r="F33" i="8"/>
  <c r="K33" i="8" s="1"/>
  <c r="K12" i="15"/>
  <c r="K9" i="7"/>
  <c r="K27" i="13"/>
  <c r="H79" i="11"/>
  <c r="F24" i="6"/>
  <c r="K24" i="6" s="1"/>
  <c r="K10" i="8"/>
  <c r="H79" i="8"/>
  <c r="K11" i="16"/>
  <c r="H79" i="16"/>
  <c r="K9" i="1"/>
  <c r="F17" i="5"/>
  <c r="K17" i="5" s="1"/>
  <c r="F16" i="5"/>
  <c r="K16" i="5" s="1"/>
  <c r="F35" i="6"/>
  <c r="K35" i="6" s="1"/>
  <c r="F34" i="4"/>
  <c r="K34" i="4" s="1"/>
  <c r="F25" i="6"/>
  <c r="K25" i="6" s="1"/>
  <c r="F20" i="8"/>
  <c r="K20" i="8" s="1"/>
  <c r="F18" i="9"/>
  <c r="K18" i="9" s="1"/>
  <c r="F22" i="9"/>
  <c r="K22" i="9" s="1"/>
  <c r="F31" i="9"/>
  <c r="K31" i="9" s="1"/>
  <c r="F40" i="13"/>
  <c r="F41" i="13" s="1"/>
  <c r="J16" i="2" s="1"/>
  <c r="K9" i="13"/>
  <c r="F34" i="8"/>
  <c r="K34" i="8" s="1"/>
  <c r="F37" i="8"/>
  <c r="K37" i="8" s="1"/>
  <c r="F39" i="8"/>
  <c r="K39" i="8" s="1"/>
  <c r="F15" i="9"/>
  <c r="K15" i="9" s="1"/>
  <c r="K39" i="13"/>
  <c r="K35" i="10"/>
  <c r="K13" i="13"/>
  <c r="K26" i="13"/>
  <c r="K15" i="15"/>
  <c r="F9" i="6"/>
  <c r="F36" i="5"/>
  <c r="K36" i="5" s="1"/>
  <c r="F29" i="5"/>
  <c r="K29" i="5" s="1"/>
  <c r="F14" i="5"/>
  <c r="K14" i="5" s="1"/>
  <c r="F9" i="5"/>
  <c r="F12" i="5"/>
  <c r="K12" i="5" s="1"/>
  <c r="F33" i="4"/>
  <c r="K33" i="4" s="1"/>
  <c r="F26" i="4"/>
  <c r="K26" i="4" s="1"/>
  <c r="F19" i="4"/>
  <c r="K19" i="4" s="1"/>
  <c r="F11" i="5"/>
  <c r="K11" i="5" s="1"/>
  <c r="F27" i="6"/>
  <c r="K27" i="6" s="1"/>
  <c r="F27" i="4"/>
  <c r="K27" i="4" s="1"/>
  <c r="F18" i="6"/>
  <c r="K18" i="6" s="1"/>
  <c r="F18" i="4"/>
  <c r="K18" i="4" s="1"/>
  <c r="F25" i="9"/>
  <c r="K25" i="9" s="1"/>
  <c r="F29" i="9"/>
  <c r="K29" i="9" s="1"/>
  <c r="F38" i="9"/>
  <c r="K38" i="9" s="1"/>
  <c r="F38" i="4"/>
  <c r="K38" i="4" s="1"/>
  <c r="F35" i="8"/>
  <c r="K35" i="8" s="1"/>
  <c r="F14" i="8"/>
  <c r="K14" i="8" s="1"/>
  <c r="F16" i="8"/>
  <c r="K16" i="8" s="1"/>
  <c r="K36" i="16"/>
  <c r="K38" i="13"/>
  <c r="J40" i="7"/>
  <c r="J42" i="7" s="1"/>
  <c r="K9" i="2" s="1"/>
  <c r="K25" i="13"/>
  <c r="K21" i="10"/>
  <c r="K30" i="16"/>
  <c r="K9" i="11" l="1"/>
  <c r="F40" i="3"/>
  <c r="F41" i="3" s="1"/>
  <c r="J13" i="2" s="1"/>
  <c r="K40" i="3"/>
  <c r="K43" i="3" s="1"/>
  <c r="L13" i="2" s="1"/>
  <c r="K40" i="4"/>
  <c r="K43" i="4" s="1"/>
  <c r="L12" i="2" s="1"/>
  <c r="K40" i="11"/>
  <c r="K43" i="11" s="1"/>
  <c r="L15" i="2" s="1"/>
  <c r="F40" i="1"/>
  <c r="F41" i="1" s="1"/>
  <c r="J14" i="2" s="1"/>
  <c r="K40" i="7"/>
  <c r="K43" i="7" s="1"/>
  <c r="L9" i="2" s="1"/>
  <c r="K40" i="9"/>
  <c r="K43" i="9" s="1"/>
  <c r="L7" i="2" s="1"/>
  <c r="K40" i="10"/>
  <c r="K43" i="10" s="1"/>
  <c r="L6" i="2" s="1"/>
  <c r="F40" i="6"/>
  <c r="F41" i="6" s="1"/>
  <c r="J10" i="2" s="1"/>
  <c r="K9" i="6"/>
  <c r="K40" i="6" s="1"/>
  <c r="K43" i="6" s="1"/>
  <c r="L10" i="2" s="1"/>
  <c r="K19" i="2"/>
  <c r="K40" i="13"/>
  <c r="K43" i="13" s="1"/>
  <c r="L16" i="2" s="1"/>
  <c r="F30" i="17" s="1"/>
  <c r="B30" i="17" s="1"/>
  <c r="F40" i="8"/>
  <c r="F41" i="8" s="1"/>
  <c r="J8" i="2" s="1"/>
  <c r="K9" i="8"/>
  <c r="K40" i="8" s="1"/>
  <c r="K43" i="8" s="1"/>
  <c r="L8" i="2" s="1"/>
  <c r="F40" i="4"/>
  <c r="F41" i="4" s="1"/>
  <c r="J12" i="2" s="1"/>
  <c r="F40" i="5"/>
  <c r="F41" i="5" s="1"/>
  <c r="J11" i="2" s="1"/>
  <c r="K9" i="5"/>
  <c r="K40" i="5" s="1"/>
  <c r="K43" i="5" s="1"/>
  <c r="L11" i="2" s="1"/>
  <c r="K40" i="16"/>
  <c r="K43" i="16" s="1"/>
  <c r="L18" i="2" s="1"/>
  <c r="K40" i="1"/>
  <c r="K43" i="1" s="1"/>
  <c r="L14" i="2" s="1"/>
  <c r="K40" i="15"/>
  <c r="K43" i="15" s="1"/>
  <c r="L17" i="2" s="1"/>
  <c r="F40" i="9"/>
  <c r="F41" i="9" s="1"/>
  <c r="J7" i="2" s="1"/>
  <c r="J19" i="2" l="1"/>
  <c r="F29" i="17"/>
  <c r="B29" i="17" s="1"/>
  <c r="L19" i="2"/>
  <c r="F32" i="17" s="1"/>
</calcChain>
</file>

<file path=xl/sharedStrings.xml><?xml version="1.0" encoding="utf-8"?>
<sst xmlns="http://schemas.openxmlformats.org/spreadsheetml/2006/main" count="757" uniqueCount="70">
  <si>
    <t>Bedarfsabklärung</t>
  </si>
  <si>
    <t>Behandlungspflege</t>
  </si>
  <si>
    <t>Grundpflege</t>
  </si>
  <si>
    <t>Tag</t>
  </si>
  <si>
    <t>Total</t>
  </si>
  <si>
    <t>Name</t>
  </si>
  <si>
    <t>Vorname</t>
  </si>
  <si>
    <t>Geburtsdatum</t>
  </si>
  <si>
    <t>ab 2. Stunde</t>
  </si>
  <si>
    <t>Ort</t>
  </si>
  <si>
    <t>PLZ</t>
  </si>
  <si>
    <t>Beitrag KV</t>
  </si>
  <si>
    <t>1. Stunde</t>
  </si>
  <si>
    <t>Stunden-ansatz</t>
  </si>
  <si>
    <t>---</t>
  </si>
  <si>
    <t>Krankenvers.</t>
  </si>
  <si>
    <t>Leistungserfassung (Min.)</t>
  </si>
  <si>
    <t xml:space="preserve">Bedarfs-
abklärung  </t>
  </si>
  <si>
    <t xml:space="preserve">Behand-
lungspflege  </t>
  </si>
  <si>
    <t>Rechnungsbeträge (CHF)</t>
  </si>
  <si>
    <t>Restfianzierung Kanton</t>
  </si>
  <si>
    <t xml:space="preserve"> </t>
  </si>
  <si>
    <t>Leistungerfassung (Min.)</t>
  </si>
  <si>
    <t>Kranken-
versicherung</t>
  </si>
  <si>
    <t xml:space="preserve"> Total Pflegezeit</t>
  </si>
  <si>
    <t xml:space="preserve">  Bedarfsabklärung</t>
  </si>
  <si>
    <t xml:space="preserve">  Behandlungspflege</t>
  </si>
  <si>
    <t xml:space="preserve">  Grundpflege</t>
  </si>
  <si>
    <r>
      <t xml:space="preserve"> Rechnungsbetrag Krankenversicherung   </t>
    </r>
    <r>
      <rPr>
        <b/>
        <sz val="9"/>
        <rFont val="Arial"/>
        <family val="2"/>
      </rPr>
      <t>(gerundet CHF 0.05)</t>
    </r>
  </si>
  <si>
    <r>
      <t xml:space="preserve"> Rechnungsbetrag Patient   </t>
    </r>
    <r>
      <rPr>
        <b/>
        <sz val="9"/>
        <rFont val="Arial"/>
        <family val="2"/>
      </rPr>
      <t>(gerundet CHF 0.05)</t>
    </r>
  </si>
  <si>
    <t>Berechnung Normkosten Basel-Stadt (CHF)</t>
  </si>
  <si>
    <r>
      <t xml:space="preserve"> Rechnungsbetrag Kanton Basel-Stadt   </t>
    </r>
    <r>
      <rPr>
        <b/>
        <sz val="9"/>
        <rFont val="Arial"/>
        <family val="2"/>
      </rPr>
      <t>(gerundet CHF 0.05)</t>
    </r>
  </si>
  <si>
    <t>Rechnungsadresse</t>
  </si>
  <si>
    <t>Name Patient</t>
  </si>
  <si>
    <t>Vorname Patient</t>
  </si>
  <si>
    <t>Total Krankenkasse</t>
  </si>
  <si>
    <t>Restfinanzierung</t>
  </si>
  <si>
    <t>Anteil Kanton (CHF)</t>
  </si>
  <si>
    <t>Eigenanteil</t>
  </si>
  <si>
    <t>Anteil Patient            (CHF)</t>
  </si>
  <si>
    <t>Normkosten Basel-Stadt</t>
  </si>
  <si>
    <t>Gesetz</t>
  </si>
  <si>
    <t>Geschlecht</t>
  </si>
  <si>
    <t xml:space="preserve"> Anteil Krankenversicherung (KV)
(CHF)</t>
  </si>
  <si>
    <t>VEKA- Nummer</t>
  </si>
  <si>
    <t>Strasse + Nr.</t>
  </si>
  <si>
    <t>AHV-Nummer</t>
  </si>
  <si>
    <t>Leistungserbringer</t>
  </si>
  <si>
    <t>GLN-Nummer</t>
  </si>
  <si>
    <t>ZSR-Nummer</t>
  </si>
  <si>
    <t>Sammelrechnung der Spitex-Restfinanzierung an den Kanton Basel-Stadt</t>
  </si>
  <si>
    <t>Eigenbeitrag</t>
  </si>
  <si>
    <t xml:space="preserve">Grundpflege </t>
  </si>
  <si>
    <t>Bereich Gesundheitsvorsorgung</t>
  </si>
  <si>
    <t>Pflegefinanzierung</t>
  </si>
  <si>
    <t>4001 Basel</t>
  </si>
  <si>
    <t>Sammelrechnung Restfinanzierung an den Kanton Basel-Stadt</t>
  </si>
  <si>
    <t>CHF</t>
  </si>
  <si>
    <t>IBAN</t>
  </si>
  <si>
    <t>Vielen Dank für Ihre Überweisung innert 30 Tagen auf unser Bankkonto:</t>
  </si>
  <si>
    <t>Bankinformationen</t>
  </si>
  <si>
    <t>Rechnungsnummer</t>
  </si>
  <si>
    <t>Adresse</t>
  </si>
  <si>
    <t>Nachname</t>
  </si>
  <si>
    <t>Eintritt</t>
  </si>
  <si>
    <t>Austritt</t>
  </si>
  <si>
    <t>Resultat</t>
  </si>
  <si>
    <t>Januar</t>
  </si>
  <si>
    <t>Malzgasse 30</t>
  </si>
  <si>
    <t>Gesundheitsdepartement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</si>
</sst>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00"/>
    <numFmt numFmtId="165" formatCode="&quot;SFr.&quot;\ #,##0.00"/>
    <numFmt numFmtId="166" formatCode="_ [$€-2]\ * #,##0.00_ ;_ [$€-2]\ * \-#,##0.00_ ;_ [$€-2]\ * &quot;-&quot;??_ "/>
    <numFmt numFmtId="167" formatCode="dd/mm/yyyy;@"/>
    <numFmt numFmtId="168" formatCode="#,##0.00_ ;\-#,##0.00\ 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268">
    <xf numFmtId="0" fontId="0" fillId="0" borderId="0" xfId="0"/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14" fontId="5" fillId="6" borderId="43" xfId="0" applyNumberFormat="1" applyFont="1" applyFill="1" applyBorder="1" applyAlignment="1" applyProtection="1">
      <alignment horizontal="left" vertical="center"/>
      <protection locked="0"/>
    </xf>
    <xf numFmtId="0" fontId="5" fillId="6" borderId="43" xfId="0" applyFont="1" applyFill="1" applyBorder="1" applyAlignment="1" applyProtection="1">
      <alignment horizontal="left" vertical="center"/>
      <protection locked="0"/>
    </xf>
    <xf numFmtId="0" fontId="5" fillId="6" borderId="43" xfId="0" applyFont="1" applyFill="1" applyBorder="1" applyAlignment="1" applyProtection="1">
      <alignment horizontal="left" vertical="center" wrapText="1"/>
      <protection locked="0"/>
    </xf>
    <xf numFmtId="0" fontId="5" fillId="6" borderId="48" xfId="0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9" fillId="7" borderId="0" xfId="3" applyFont="1" applyFill="1" applyAlignment="1" applyProtection="1">
      <protection locked="0"/>
    </xf>
    <xf numFmtId="0" fontId="0" fillId="6" borderId="0" xfId="0" applyFill="1" applyProtection="1">
      <protection locked="0"/>
    </xf>
    <xf numFmtId="14" fontId="0" fillId="6" borderId="0" xfId="0" applyNumberFormat="1" applyFill="1" applyProtection="1">
      <protection locked="0"/>
    </xf>
    <xf numFmtId="49" fontId="5" fillId="6" borderId="43" xfId="0" applyNumberFormat="1" applyFont="1" applyFill="1" applyBorder="1" applyAlignment="1" applyProtection="1">
      <alignment horizontal="left" vertical="center" wrapText="1"/>
      <protection locked="0"/>
    </xf>
    <xf numFmtId="3" fontId="9" fillId="6" borderId="54" xfId="0" applyNumberFormat="1" applyFont="1" applyFill="1" applyBorder="1" applyAlignment="1" applyProtection="1">
      <alignment horizontal="center" vertical="center"/>
      <protection locked="0"/>
    </xf>
    <xf numFmtId="3" fontId="9" fillId="6" borderId="55" xfId="0" applyNumberFormat="1" applyFont="1" applyFill="1" applyBorder="1" applyAlignment="1" applyProtection="1">
      <alignment horizontal="center" vertical="center"/>
      <protection locked="0"/>
    </xf>
    <xf numFmtId="3" fontId="9" fillId="6" borderId="42" xfId="0" applyNumberFormat="1" applyFont="1" applyFill="1" applyBorder="1" applyAlignment="1" applyProtection="1">
      <alignment horizontal="center" vertical="center"/>
      <protection locked="0"/>
    </xf>
    <xf numFmtId="3" fontId="9" fillId="6" borderId="46" xfId="0" applyNumberFormat="1" applyFont="1" applyFill="1" applyBorder="1" applyAlignment="1" applyProtection="1">
      <alignment horizontal="center" vertical="center"/>
      <protection locked="0"/>
    </xf>
    <xf numFmtId="3" fontId="9" fillId="6" borderId="56" xfId="0" applyNumberFormat="1" applyFont="1" applyFill="1" applyBorder="1" applyAlignment="1" applyProtection="1">
      <alignment horizontal="center" vertical="center"/>
      <protection locked="0"/>
    </xf>
    <xf numFmtId="3" fontId="9" fillId="6" borderId="57" xfId="0" applyNumberFormat="1" applyFont="1" applyFill="1" applyBorder="1" applyAlignment="1" applyProtection="1">
      <alignment horizontal="center" vertical="center"/>
      <protection locked="0"/>
    </xf>
    <xf numFmtId="3" fontId="9" fillId="6" borderId="58" xfId="0" applyNumberFormat="1" applyFont="1" applyFill="1" applyBorder="1" applyAlignment="1" applyProtection="1">
      <alignment horizontal="center" vertical="center"/>
      <protection locked="0"/>
    </xf>
    <xf numFmtId="3" fontId="9" fillId="6" borderId="43" xfId="0" applyNumberFormat="1" applyFont="1" applyFill="1" applyBorder="1" applyAlignment="1" applyProtection="1">
      <alignment horizontal="center" vertical="center"/>
      <protection locked="0"/>
    </xf>
    <xf numFmtId="3" fontId="9" fillId="6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left" vertical="center"/>
    </xf>
    <xf numFmtId="14" fontId="5" fillId="0" borderId="43" xfId="0" applyNumberFormat="1" applyFont="1" applyFill="1" applyBorder="1" applyAlignment="1" applyProtection="1">
      <alignment horizontal="left" vertical="center"/>
    </xf>
    <xf numFmtId="0" fontId="6" fillId="0" borderId="46" xfId="0" applyFont="1" applyFill="1" applyBorder="1" applyAlignment="1" applyProtection="1">
      <alignment horizontal="left"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textRotation="90"/>
    </xf>
    <xf numFmtId="0" fontId="3" fillId="0" borderId="5" xfId="0" applyFont="1" applyFill="1" applyBorder="1" applyAlignment="1" applyProtection="1">
      <alignment horizontal="center" textRotation="90"/>
    </xf>
    <xf numFmtId="0" fontId="3" fillId="0" borderId="21" xfId="0" applyFont="1" applyFill="1" applyBorder="1" applyAlignment="1" applyProtection="1">
      <alignment horizontal="center" textRotation="90"/>
    </xf>
    <xf numFmtId="0" fontId="3" fillId="0" borderId="7" xfId="0" applyFont="1" applyFill="1" applyBorder="1" applyAlignment="1" applyProtection="1">
      <alignment horizontal="center" vertical="center" textRotation="90" wrapText="1"/>
    </xf>
    <xf numFmtId="0" fontId="3" fillId="0" borderId="21" xfId="0" applyFont="1" applyFill="1" applyBorder="1" applyAlignment="1" applyProtection="1">
      <alignment horizontal="center" vertical="center" textRotation="90" wrapText="1"/>
    </xf>
    <xf numFmtId="0" fontId="3" fillId="0" borderId="27" xfId="0" applyFont="1" applyFill="1" applyBorder="1" applyAlignment="1" applyProtection="1">
      <alignment horizontal="center" vertical="center" textRotation="90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0" fillId="0" borderId="30" xfId="0" quotePrefix="1" applyFill="1" applyBorder="1" applyAlignment="1" applyProtection="1">
      <alignment horizontal="center" vertical="center" wrapText="1"/>
    </xf>
    <xf numFmtId="0" fontId="0" fillId="0" borderId="52" xfId="0" quotePrefix="1" applyFill="1" applyBorder="1" applyAlignment="1" applyProtection="1">
      <alignment horizontal="center" vertical="center" wrapText="1"/>
    </xf>
    <xf numFmtId="0" fontId="0" fillId="0" borderId="31" xfId="0" quotePrefix="1" applyFill="1" applyBorder="1" applyAlignment="1" applyProtection="1">
      <alignment horizontal="center" vertical="center" wrapText="1"/>
    </xf>
    <xf numFmtId="0" fontId="0" fillId="0" borderId="7" xfId="0" quotePrefix="1" applyFill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/>
    </xf>
    <xf numFmtId="168" fontId="3" fillId="0" borderId="4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0" fontId="3" fillId="0" borderId="21" xfId="0" quotePrefix="1" applyFont="1" applyFill="1" applyBorder="1" applyAlignment="1" applyProtection="1">
      <alignment horizontal="center" vertical="center"/>
    </xf>
    <xf numFmtId="0" fontId="3" fillId="0" borderId="8" xfId="0" quotePrefix="1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3" fontId="3" fillId="0" borderId="23" xfId="0" applyNumberFormat="1" applyFont="1" applyFill="1" applyBorder="1" applyAlignment="1" applyProtection="1">
      <alignment horizontal="center" vertical="center"/>
    </xf>
    <xf numFmtId="43" fontId="3" fillId="0" borderId="10" xfId="2" applyFont="1" applyFill="1" applyBorder="1" applyAlignment="1" applyProtection="1">
      <alignment horizontal="center" vertical="center"/>
    </xf>
    <xf numFmtId="43" fontId="9" fillId="0" borderId="13" xfId="2" applyFont="1" applyFill="1" applyBorder="1" applyAlignment="1" applyProtection="1">
      <alignment horizontal="center" vertical="center"/>
    </xf>
    <xf numFmtId="43" fontId="9" fillId="0" borderId="14" xfId="2" applyFont="1" applyFill="1" applyBorder="1" applyAlignment="1" applyProtection="1">
      <alignment horizontal="center" vertical="center"/>
    </xf>
    <xf numFmtId="43" fontId="9" fillId="0" borderId="15" xfId="2" applyFont="1" applyFill="1" applyBorder="1" applyAlignment="1" applyProtection="1">
      <alignment horizontal="center" vertical="center"/>
    </xf>
    <xf numFmtId="43" fontId="3" fillId="0" borderId="10" xfId="0" applyNumberFormat="1" applyFont="1" applyFill="1" applyBorder="1" applyAlignment="1" applyProtection="1">
      <alignment vertical="center"/>
    </xf>
    <xf numFmtId="0" fontId="6" fillId="0" borderId="50" xfId="0" applyFont="1" applyFill="1" applyBorder="1" applyAlignment="1" applyProtection="1">
      <alignment horizontal="center" vertical="center"/>
    </xf>
    <xf numFmtId="3" fontId="3" fillId="0" borderId="24" xfId="0" applyNumberFormat="1" applyFont="1" applyFill="1" applyBorder="1" applyAlignment="1" applyProtection="1">
      <alignment horizontal="center" vertical="center"/>
    </xf>
    <xf numFmtId="43" fontId="3" fillId="0" borderId="11" xfId="2" applyFont="1" applyFill="1" applyBorder="1" applyAlignment="1" applyProtection="1">
      <alignment horizontal="center" vertical="center"/>
    </xf>
    <xf numFmtId="43" fontId="9" fillId="0" borderId="16" xfId="2" applyFont="1" applyFill="1" applyBorder="1" applyAlignment="1" applyProtection="1">
      <alignment horizontal="center" vertical="center"/>
    </xf>
    <xf numFmtId="43" fontId="9" fillId="0" borderId="17" xfId="2" applyFont="1" applyFill="1" applyBorder="1" applyAlignment="1" applyProtection="1">
      <alignment horizontal="center" vertical="center"/>
    </xf>
    <xf numFmtId="43" fontId="9" fillId="0" borderId="18" xfId="2" applyFont="1" applyFill="1" applyBorder="1" applyAlignment="1" applyProtection="1">
      <alignment horizontal="center" vertical="center"/>
    </xf>
    <xf numFmtId="43" fontId="3" fillId="0" borderId="11" xfId="0" applyNumberFormat="1" applyFont="1" applyFill="1" applyBorder="1" applyAlignment="1" applyProtection="1">
      <alignment vertical="center"/>
    </xf>
    <xf numFmtId="0" fontId="6" fillId="0" borderId="51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43" fontId="3" fillId="0" borderId="29" xfId="2" applyFont="1" applyFill="1" applyBorder="1" applyAlignment="1" applyProtection="1">
      <alignment horizontal="center" vertical="center"/>
    </xf>
    <xf numFmtId="43" fontId="9" fillId="0" borderId="19" xfId="2" applyFont="1" applyFill="1" applyBorder="1" applyAlignment="1" applyProtection="1">
      <alignment horizontal="center" vertical="center"/>
    </xf>
    <xf numFmtId="43" fontId="9" fillId="0" borderId="20" xfId="2" applyFont="1" applyFill="1" applyBorder="1" applyAlignment="1" applyProtection="1">
      <alignment horizontal="center" vertical="center"/>
    </xf>
    <xf numFmtId="43" fontId="9" fillId="0" borderId="0" xfId="2" applyFont="1" applyFill="1" applyBorder="1" applyAlignment="1" applyProtection="1">
      <alignment horizontal="center" vertical="center"/>
    </xf>
    <xf numFmtId="43" fontId="3" fillId="0" borderId="12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3" fontId="3" fillId="0" borderId="33" xfId="0" applyNumberFormat="1" applyFont="1" applyFill="1" applyBorder="1" applyAlignment="1" applyProtection="1">
      <alignment horizontal="center" vertical="center"/>
    </xf>
    <xf numFmtId="3" fontId="3" fillId="0" borderId="53" xfId="0" applyNumberFormat="1" applyFont="1" applyFill="1" applyBorder="1" applyAlignment="1" applyProtection="1">
      <alignment horizontal="center" vertical="center"/>
    </xf>
    <xf numFmtId="3" fontId="3" fillId="0" borderId="27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43" fontId="4" fillId="2" borderId="7" xfId="2" applyFont="1" applyFill="1" applyBorder="1" applyAlignment="1" applyProtection="1">
      <alignment horizontal="center" vertical="center"/>
    </xf>
    <xf numFmtId="43" fontId="11" fillId="2" borderId="4" xfId="2" applyFont="1" applyFill="1" applyBorder="1" applyAlignment="1" applyProtection="1">
      <alignment horizontal="center" vertical="center"/>
    </xf>
    <xf numFmtId="43" fontId="11" fillId="2" borderId="5" xfId="2" applyFont="1" applyFill="1" applyBorder="1" applyAlignment="1" applyProtection="1">
      <alignment horizontal="center" vertical="center"/>
    </xf>
    <xf numFmtId="43" fontId="11" fillId="2" borderId="6" xfId="2" applyFont="1" applyFill="1" applyBorder="1" applyAlignment="1" applyProtection="1">
      <alignment horizontal="center" vertical="center"/>
    </xf>
    <xf numFmtId="43" fontId="4" fillId="2" borderId="7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43" fontId="4" fillId="2" borderId="6" xfId="0" applyNumberFormat="1" applyFont="1" applyFill="1" applyBorder="1" applyAlignment="1" applyProtection="1">
      <alignment horizontal="right" vertical="center"/>
    </xf>
    <xf numFmtId="0" fontId="11" fillId="2" borderId="30" xfId="0" applyFont="1" applyFill="1" applyBorder="1" applyAlignment="1" applyProtection="1">
      <alignment vertical="center"/>
    </xf>
    <xf numFmtId="0" fontId="11" fillId="2" borderId="31" xfId="0" applyFont="1" applyFill="1" applyBorder="1" applyAlignment="1" applyProtection="1">
      <alignment vertical="center"/>
    </xf>
    <xf numFmtId="43" fontId="4" fillId="2" borderId="31" xfId="2" applyFont="1" applyFill="1" applyBorder="1" applyAlignment="1" applyProtection="1">
      <alignment horizontal="center" vertical="center"/>
    </xf>
    <xf numFmtId="43" fontId="4" fillId="2" borderId="32" xfId="2" applyFont="1" applyFill="1" applyBorder="1" applyAlignment="1" applyProtection="1">
      <alignment horizontal="center" vertical="center"/>
    </xf>
    <xf numFmtId="43" fontId="4" fillId="2" borderId="34" xfId="0" applyNumberFormat="1" applyFont="1" applyFill="1" applyBorder="1" applyAlignment="1" applyProtection="1">
      <alignment vertical="center"/>
    </xf>
    <xf numFmtId="0" fontId="11" fillId="2" borderId="22" xfId="0" applyFont="1" applyFill="1" applyBorder="1" applyAlignment="1" applyProtection="1">
      <alignment vertical="center"/>
    </xf>
    <xf numFmtId="0" fontId="11" fillId="2" borderId="33" xfId="0" applyFont="1" applyFill="1" applyBorder="1" applyAlignment="1" applyProtection="1">
      <alignment vertical="center"/>
    </xf>
    <xf numFmtId="43" fontId="4" fillId="2" borderId="33" xfId="2" applyFont="1" applyFill="1" applyBorder="1" applyAlignment="1" applyProtection="1">
      <alignment horizontal="center" vertical="center"/>
    </xf>
    <xf numFmtId="43" fontId="4" fillId="2" borderId="27" xfId="0" applyNumberFormat="1" applyFont="1" applyFill="1" applyBorder="1" applyAlignment="1" applyProtection="1">
      <alignment horizontal="right" vertical="center"/>
    </xf>
    <xf numFmtId="0" fontId="11" fillId="2" borderId="12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vertical="center"/>
    </xf>
    <xf numFmtId="43" fontId="4" fillId="2" borderId="22" xfId="2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textRotation="90"/>
    </xf>
    <xf numFmtId="168" fontId="6" fillId="0" borderId="4" xfId="2" applyNumberFormat="1" applyFont="1" applyFill="1" applyBorder="1" applyAlignment="1" applyProtection="1">
      <alignment horizontal="center" vertical="center"/>
    </xf>
    <xf numFmtId="168" fontId="6" fillId="0" borderId="5" xfId="2" applyNumberFormat="1" applyFont="1" applyFill="1" applyBorder="1" applyAlignment="1" applyProtection="1">
      <alignment horizontal="center" vertical="center"/>
    </xf>
    <xf numFmtId="168" fontId="6" fillId="0" borderId="22" xfId="2" applyNumberFormat="1" applyFont="1" applyFill="1" applyBorder="1" applyAlignment="1" applyProtection="1">
      <alignment horizontal="center" vertical="center"/>
    </xf>
    <xf numFmtId="168" fontId="6" fillId="0" borderId="6" xfId="2" applyNumberFormat="1" applyFont="1" applyFill="1" applyBorder="1" applyAlignment="1" applyProtection="1">
      <alignment horizontal="center" vertical="center"/>
    </xf>
    <xf numFmtId="168" fontId="6" fillId="0" borderId="7" xfId="2" quotePrefix="1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43" fontId="9" fillId="0" borderId="13" xfId="2" applyFont="1" applyFill="1" applyBorder="1" applyAlignment="1" applyProtection="1">
      <alignment vertical="center"/>
    </xf>
    <xf numFmtId="43" fontId="9" fillId="0" borderId="14" xfId="2" applyFont="1" applyFill="1" applyBorder="1" applyAlignment="1" applyProtection="1">
      <alignment vertical="center"/>
    </xf>
    <xf numFmtId="43" fontId="9" fillId="0" borderId="23" xfId="2" applyFont="1" applyFill="1" applyBorder="1" applyAlignment="1" applyProtection="1">
      <alignment vertical="center"/>
    </xf>
    <xf numFmtId="43" fontId="3" fillId="0" borderId="10" xfId="2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43" fontId="9" fillId="0" borderId="16" xfId="2" applyFont="1" applyFill="1" applyBorder="1" applyAlignment="1" applyProtection="1">
      <alignment vertical="center"/>
    </xf>
    <xf numFmtId="43" fontId="9" fillId="0" borderId="17" xfId="2" applyFont="1" applyFill="1" applyBorder="1" applyAlignment="1" applyProtection="1">
      <alignment vertical="center"/>
    </xf>
    <xf numFmtId="43" fontId="9" fillId="0" borderId="24" xfId="2" applyFont="1" applyFill="1" applyBorder="1" applyAlignment="1" applyProtection="1">
      <alignment vertical="center"/>
    </xf>
    <xf numFmtId="43" fontId="3" fillId="0" borderId="11" xfId="2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43" fontId="9" fillId="0" borderId="19" xfId="2" applyFont="1" applyFill="1" applyBorder="1" applyAlignment="1" applyProtection="1">
      <alignment vertical="center"/>
    </xf>
    <xf numFmtId="43" fontId="9" fillId="0" borderId="20" xfId="2" applyFont="1" applyFill="1" applyBorder="1" applyAlignment="1" applyProtection="1">
      <alignment vertical="center"/>
    </xf>
    <xf numFmtId="43" fontId="9" fillId="0" borderId="25" xfId="2" applyFont="1" applyFill="1" applyBorder="1" applyAlignment="1" applyProtection="1">
      <alignment vertical="center"/>
    </xf>
    <xf numFmtId="43" fontId="3" fillId="0" borderId="12" xfId="2" applyFont="1" applyFill="1" applyBorder="1" applyAlignment="1" applyProtection="1">
      <alignment vertical="center"/>
    </xf>
    <xf numFmtId="43" fontId="3" fillId="0" borderId="4" xfId="2" applyFont="1" applyFill="1" applyBorder="1" applyAlignment="1" applyProtection="1">
      <alignment vertical="center"/>
    </xf>
    <xf numFmtId="43" fontId="3" fillId="0" borderId="5" xfId="2" applyFont="1" applyFill="1" applyBorder="1" applyAlignment="1" applyProtection="1">
      <alignment vertical="center"/>
    </xf>
    <xf numFmtId="43" fontId="3" fillId="0" borderId="6" xfId="2" applyFont="1" applyFill="1" applyBorder="1" applyAlignment="1" applyProtection="1">
      <alignment vertical="center"/>
    </xf>
    <xf numFmtId="43" fontId="4" fillId="0" borderId="7" xfId="2" applyFont="1" applyFill="1" applyBorder="1" applyAlignment="1" applyProtection="1">
      <alignment vertical="center"/>
    </xf>
    <xf numFmtId="0" fontId="9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42" xfId="0" applyFont="1" applyFill="1" applyBorder="1" applyAlignment="1" applyProtection="1">
      <alignment horizontal="left" vertical="center"/>
    </xf>
    <xf numFmtId="0" fontId="5" fillId="0" borderId="43" xfId="0" applyFont="1" applyFill="1" applyBorder="1" applyAlignment="1" applyProtection="1">
      <alignment horizontal="left" vertical="center"/>
    </xf>
    <xf numFmtId="14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43" fontId="0" fillId="0" borderId="0" xfId="0" applyNumberFormat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alignment horizontal="center" textRotation="90" wrapText="1"/>
    </xf>
    <xf numFmtId="0" fontId="6" fillId="0" borderId="5" xfId="0" applyFont="1" applyFill="1" applyBorder="1" applyAlignment="1" applyProtection="1">
      <alignment horizontal="center" textRotation="90" wrapText="1"/>
    </xf>
    <xf numFmtId="0" fontId="6" fillId="0" borderId="40" xfId="0" applyFont="1" applyFill="1" applyBorder="1" applyAlignment="1" applyProtection="1">
      <alignment horizontal="center" textRotation="90" wrapText="1"/>
    </xf>
    <xf numFmtId="0" fontId="3" fillId="0" borderId="4" xfId="0" applyFont="1" applyFill="1" applyBorder="1" applyAlignment="1" applyProtection="1">
      <alignment horizontal="center" textRotation="90" wrapText="1"/>
    </xf>
    <xf numFmtId="0" fontId="3" fillId="0" borderId="5" xfId="0" applyFont="1" applyFill="1" applyBorder="1" applyAlignment="1" applyProtection="1">
      <alignment horizontal="center" textRotation="90" wrapText="1"/>
    </xf>
    <xf numFmtId="0" fontId="3" fillId="0" borderId="21" xfId="0" applyFont="1" applyFill="1" applyBorder="1" applyAlignment="1" applyProtection="1">
      <alignment horizontal="center" textRotation="90" wrapText="1"/>
    </xf>
    <xf numFmtId="0" fontId="3" fillId="0" borderId="0" xfId="0" applyFont="1" applyProtection="1"/>
    <xf numFmtId="0" fontId="9" fillId="0" borderId="39" xfId="0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167" fontId="0" fillId="0" borderId="37" xfId="0" applyNumberFormat="1" applyBorder="1" applyAlignment="1" applyProtection="1">
      <alignment horizontal="center" vertical="center"/>
    </xf>
    <xf numFmtId="0" fontId="0" fillId="0" borderId="38" xfId="0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/>
    </xf>
    <xf numFmtId="3" fontId="0" fillId="0" borderId="37" xfId="0" applyNumberFormat="1" applyFill="1" applyBorder="1" applyAlignment="1" applyProtection="1">
      <alignment horizontal="center" vertical="center"/>
    </xf>
    <xf numFmtId="3" fontId="0" fillId="0" borderId="38" xfId="0" applyNumberFormat="1" applyFill="1" applyBorder="1" applyAlignment="1" applyProtection="1">
      <alignment horizontal="center" vertical="center"/>
    </xf>
    <xf numFmtId="43" fontId="0" fillId="0" borderId="39" xfId="2" applyFont="1" applyFill="1" applyBorder="1" applyAlignment="1" applyProtection="1">
      <alignment vertical="center"/>
    </xf>
    <xf numFmtId="43" fontId="0" fillId="0" borderId="37" xfId="2" applyFont="1" applyFill="1" applyBorder="1" applyAlignment="1" applyProtection="1">
      <alignment vertical="center"/>
    </xf>
    <xf numFmtId="43" fontId="0" fillId="0" borderId="38" xfId="2" applyFont="1" applyFill="1" applyBorder="1" applyAlignment="1" applyProtection="1">
      <alignment vertical="center"/>
    </xf>
    <xf numFmtId="43" fontId="0" fillId="0" borderId="41" xfId="2" applyFont="1" applyFill="1" applyBorder="1" applyAlignment="1" applyProtection="1">
      <alignment vertical="center"/>
    </xf>
    <xf numFmtId="43" fontId="0" fillId="0" borderId="35" xfId="2" applyFont="1" applyFill="1" applyBorder="1" applyAlignment="1" applyProtection="1">
      <alignment vertical="center"/>
    </xf>
    <xf numFmtId="43" fontId="0" fillId="0" borderId="36" xfId="2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43" fontId="3" fillId="0" borderId="26" xfId="2" applyFont="1" applyFill="1" applyBorder="1" applyAlignment="1" applyProtection="1">
      <alignment horizontal="center" vertical="center"/>
    </xf>
    <xf numFmtId="43" fontId="3" fillId="0" borderId="33" xfId="2" applyFont="1" applyFill="1" applyBorder="1" applyAlignment="1" applyProtection="1">
      <alignment horizontal="center" vertical="center"/>
    </xf>
    <xf numFmtId="43" fontId="3" fillId="0" borderId="27" xfId="2" applyFont="1" applyFill="1" applyBorder="1" applyAlignment="1" applyProtection="1">
      <alignment horizontal="center" vertical="center"/>
    </xf>
    <xf numFmtId="43" fontId="0" fillId="0" borderId="0" xfId="2" applyFo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13" fillId="0" borderId="0" xfId="3" applyProtection="1"/>
    <xf numFmtId="0" fontId="11" fillId="0" borderId="0" xfId="3" applyFont="1" applyProtection="1"/>
    <xf numFmtId="0" fontId="11" fillId="0" borderId="0" xfId="0" applyFont="1" applyProtection="1"/>
    <xf numFmtId="0" fontId="11" fillId="0" borderId="0" xfId="3" applyFont="1" applyFill="1" applyAlignment="1" applyProtection="1"/>
    <xf numFmtId="14" fontId="11" fillId="0" borderId="0" xfId="3" applyNumberFormat="1" applyFont="1" applyFill="1" applyAlignment="1" applyProtection="1"/>
    <xf numFmtId="0" fontId="15" fillId="0" borderId="0" xfId="3" applyFont="1" applyProtection="1"/>
    <xf numFmtId="0" fontId="16" fillId="0" borderId="0" xfId="3" applyFont="1" applyProtection="1"/>
    <xf numFmtId="0" fontId="14" fillId="0" borderId="0" xfId="3" applyFont="1" applyAlignment="1" applyProtection="1">
      <alignment horizontal="center"/>
    </xf>
    <xf numFmtId="0" fontId="14" fillId="0" borderId="0" xfId="3" applyFont="1" applyProtection="1"/>
    <xf numFmtId="0" fontId="15" fillId="0" borderId="0" xfId="3" applyFont="1" applyFill="1" applyAlignment="1" applyProtection="1">
      <alignment horizontal="left" vertical="center"/>
    </xf>
    <xf numFmtId="0" fontId="11" fillId="0" borderId="0" xfId="3" applyFont="1" applyAlignment="1" applyProtection="1">
      <alignment vertical="center"/>
    </xf>
    <xf numFmtId="0" fontId="15" fillId="0" borderId="0" xfId="3" applyFont="1" applyFill="1" applyAlignment="1" applyProtection="1">
      <alignment horizontal="center" vertical="center"/>
    </xf>
    <xf numFmtId="0" fontId="11" fillId="0" borderId="0" xfId="3" applyFont="1" applyAlignment="1" applyProtection="1">
      <alignment horizontal="center" vertical="center"/>
    </xf>
    <xf numFmtId="0" fontId="11" fillId="0" borderId="0" xfId="3" applyFont="1" applyAlignment="1" applyProtection="1">
      <alignment horizontal="right"/>
    </xf>
    <xf numFmtId="0" fontId="4" fillId="0" borderId="0" xfId="3" applyFont="1" applyAlignment="1" applyProtection="1">
      <alignment vertical="center"/>
    </xf>
    <xf numFmtId="0" fontId="4" fillId="0" borderId="0" xfId="3" applyFont="1" applyAlignment="1" applyProtection="1">
      <alignment horizontal="center" vertical="center"/>
    </xf>
    <xf numFmtId="43" fontId="11" fillId="0" borderId="0" xfId="3" applyNumberFormat="1" applyFont="1" applyAlignment="1" applyProtection="1">
      <alignment vertical="center"/>
    </xf>
    <xf numFmtId="43" fontId="11" fillId="0" borderId="44" xfId="3" applyNumberFormat="1" applyFont="1" applyBorder="1" applyAlignment="1" applyProtection="1">
      <alignment vertical="center"/>
    </xf>
    <xf numFmtId="164" fontId="11" fillId="0" borderId="0" xfId="3" applyNumberFormat="1" applyFont="1" applyProtection="1"/>
    <xf numFmtId="0" fontId="4" fillId="0" borderId="0" xfId="3" applyFont="1" applyProtection="1"/>
    <xf numFmtId="0" fontId="4" fillId="0" borderId="0" xfId="3" applyFont="1" applyAlignment="1" applyProtection="1">
      <alignment horizontal="right"/>
    </xf>
    <xf numFmtId="4" fontId="4" fillId="0" borderId="45" xfId="3" applyNumberFormat="1" applyFont="1" applyFill="1" applyBorder="1" applyProtection="1"/>
    <xf numFmtId="0" fontId="14" fillId="0" borderId="0" xfId="0" applyFont="1" applyProtection="1"/>
    <xf numFmtId="4" fontId="11" fillId="0" borderId="0" xfId="3" applyNumberFormat="1" applyFont="1" applyProtection="1"/>
    <xf numFmtId="0" fontId="14" fillId="0" borderId="0" xfId="3" applyFont="1" applyAlignment="1" applyProtection="1">
      <alignment horizontal="right"/>
    </xf>
    <xf numFmtId="0" fontId="11" fillId="0" borderId="0" xfId="3" applyFont="1" applyAlignment="1" applyProtection="1">
      <alignment horizontal="right" vertical="center"/>
    </xf>
    <xf numFmtId="4" fontId="11" fillId="0" borderId="0" xfId="3" applyNumberFormat="1" applyFont="1" applyBorder="1" applyProtection="1"/>
    <xf numFmtId="165" fontId="11" fillId="0" borderId="0" xfId="3" applyNumberFormat="1" applyFont="1" applyProtection="1"/>
    <xf numFmtId="0" fontId="4" fillId="0" borderId="0" xfId="3" applyFont="1" applyFill="1" applyAlignment="1" applyProtection="1">
      <alignment vertical="center"/>
    </xf>
    <xf numFmtId="0" fontId="9" fillId="3" borderId="0" xfId="3" applyFont="1" applyFill="1" applyAlignment="1" applyProtection="1"/>
    <xf numFmtId="0" fontId="9" fillId="0" borderId="0" xfId="3" applyFont="1" applyFill="1" applyAlignment="1" applyProtection="1"/>
    <xf numFmtId="0" fontId="9" fillId="0" borderId="0" xfId="3" applyFont="1" applyAlignment="1" applyProtection="1">
      <alignment horizontal="right"/>
    </xf>
    <xf numFmtId="0" fontId="9" fillId="0" borderId="0" xfId="3" applyFont="1" applyProtection="1"/>
    <xf numFmtId="14" fontId="0" fillId="0" borderId="0" xfId="0" applyNumberFormat="1" applyProtection="1"/>
    <xf numFmtId="0" fontId="0" fillId="0" borderId="0" xfId="0" applyProtection="1">
      <protection locked="0"/>
    </xf>
    <xf numFmtId="0" fontId="3" fillId="0" borderId="46" xfId="0" applyFont="1" applyBorder="1" applyAlignment="1" applyProtection="1">
      <alignment horizontal="center" vertical="center" wrapText="1"/>
    </xf>
    <xf numFmtId="0" fontId="0" fillId="0" borderId="60" xfId="0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0" fontId="8" fillId="0" borderId="27" xfId="0" applyFont="1" applyBorder="1" applyAlignment="1" applyProtection="1">
      <alignment horizontal="left" vertical="center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59" xfId="0" applyFont="1" applyFill="1" applyBorder="1" applyAlignment="1" applyProtection="1">
      <alignment horizontal="center" vertical="center"/>
      <protection locked="0"/>
    </xf>
    <xf numFmtId="49" fontId="3" fillId="4" borderId="40" xfId="0" applyNumberFormat="1" applyFont="1" applyFill="1" applyBorder="1" applyAlignment="1" applyProtection="1">
      <alignment horizontal="center" vertical="center"/>
      <protection locked="0"/>
    </xf>
    <xf numFmtId="49" fontId="3" fillId="4" borderId="59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3" fillId="0" borderId="42" xfId="0" applyFont="1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10" fillId="0" borderId="64" xfId="0" applyFont="1" applyFill="1" applyBorder="1" applyAlignment="1" applyProtection="1">
      <alignment horizontal="center" vertical="center" wrapText="1"/>
    </xf>
    <xf numFmtId="0" fontId="10" fillId="0" borderId="65" xfId="0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8" fillId="0" borderId="6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horizontal="left" vertical="center" wrapText="1"/>
    </xf>
    <xf numFmtId="0" fontId="5" fillId="0" borderId="43" xfId="0" applyFont="1" applyFill="1" applyBorder="1" applyAlignment="1" applyProtection="1">
      <alignment horizontal="left" vertical="center"/>
    </xf>
    <xf numFmtId="0" fontId="0" fillId="0" borderId="43" xfId="0" applyFill="1" applyBorder="1" applyAlignment="1" applyProtection="1">
      <alignment horizontal="left" vertical="center"/>
    </xf>
    <xf numFmtId="0" fontId="5" fillId="6" borderId="60" xfId="0" applyFont="1" applyFill="1" applyBorder="1" applyAlignment="1" applyProtection="1">
      <alignment horizontal="left" vertical="center" wrapText="1"/>
      <protection locked="0"/>
    </xf>
    <xf numFmtId="0" fontId="5" fillId="6" borderId="61" xfId="0" applyFont="1" applyFill="1" applyBorder="1" applyAlignment="1" applyProtection="1">
      <alignment horizontal="left" vertical="center" wrapText="1"/>
      <protection locked="0"/>
    </xf>
    <xf numFmtId="0" fontId="0" fillId="6" borderId="61" xfId="0" applyFill="1" applyBorder="1" applyAlignment="1" applyProtection="1">
      <alignment horizontal="left" vertical="center" wrapText="1"/>
      <protection locked="0"/>
    </xf>
    <xf numFmtId="0" fontId="6" fillId="0" borderId="55" xfId="0" applyFont="1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horizontal="left" vertical="center" wrapText="1"/>
    </xf>
    <xf numFmtId="0" fontId="5" fillId="6" borderId="69" xfId="0" applyFont="1" applyFill="1" applyBorder="1" applyAlignment="1" applyProtection="1">
      <alignment horizontal="left" vertical="center" wrapText="1"/>
      <protection locked="0"/>
    </xf>
    <xf numFmtId="0" fontId="0" fillId="6" borderId="70" xfId="0" applyFill="1" applyBorder="1" applyAlignment="1" applyProtection="1">
      <alignment horizontal="left" vertical="center" wrapText="1"/>
      <protection locked="0"/>
    </xf>
    <xf numFmtId="0" fontId="7" fillId="0" borderId="71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</cellXfs>
  <cellStyles count="4">
    <cellStyle name="Euro" xfId="1" xr:uid="{00000000-0005-0000-0000-000000000000}"/>
    <cellStyle name="Komma" xfId="2" builtinId="3"/>
    <cellStyle name="Standard" xfId="0" builtinId="0"/>
    <cellStyle name="Standard_Tabelle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L$12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L$21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fmlaLink="$L$10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fmlaLink="$L$22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$L$10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L$10" lockText="1" noThreeD="1"/>
</file>

<file path=xl/ctrlProps/ctrlProp110.xml><?xml version="1.0" encoding="utf-8"?>
<formControlPr xmlns="http://schemas.microsoft.com/office/spreadsheetml/2009/9/main" objectType="CheckBox" fmlaLink="$L$23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L$10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L$24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L$10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L$25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L$10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L$26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L$10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L$27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L$10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L$10" lockText="1" noThreeD="1"/>
</file>

<file path=xl/ctrlProps/ctrlProp130.xml><?xml version="1.0" encoding="utf-8"?>
<formControlPr xmlns="http://schemas.microsoft.com/office/spreadsheetml/2009/9/main" objectType="CheckBox" fmlaLink="$L$28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L$10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$L$29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L$10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L$30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L$10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L$21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L$10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L$21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fmlaLink="$L$10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L$33" lockText="1" noThreeD="1"/>
</file>

<file path=xl/ctrlProps/ctrlProp150.xml><?xml version="1.0" encoding="utf-8"?>
<formControlPr xmlns="http://schemas.microsoft.com/office/spreadsheetml/2009/9/main" objectType="CheckBox" fmlaLink="$L$21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L$10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L$21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L$10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L$21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$L$10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fmlaLink="$L$21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L$10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L$21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L$10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L$10" lockText="1" noThreeD="1"/>
</file>

<file path=xl/ctrlProps/ctrlProp170.xml><?xml version="1.0" encoding="utf-8"?>
<formControlPr xmlns="http://schemas.microsoft.com/office/spreadsheetml/2009/9/main" objectType="CheckBox" fmlaLink="$L$21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fmlaLink="$L$10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fmlaLink="$L$21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fmlaLink="$L$10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fmlaLink="$L$10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fmlaLink="$L$31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fmlaLink="$L$10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fmlaLink="$L$10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fmlaLink="$L$32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fmlaLink="$L$10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L$10" lockText="1" noThreeD="1"/>
</file>

<file path=xl/ctrlProps/ctrlProp190.xml><?xml version="1.0" encoding="utf-8"?>
<formControlPr xmlns="http://schemas.microsoft.com/office/spreadsheetml/2009/9/main" objectType="CheckBox" fmlaLink="$L$10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fmlaLink="$L$33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fmlaLink="$L$10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fmlaLink="$L$10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fmlaLink="$L$34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$L$10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fmlaLink="$L$10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fmlaLink="$L$35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fmlaLink="$L$10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$L$10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L$34" lockText="1" noThreeD="1"/>
</file>

<file path=xl/ctrlProps/ctrlProp210.xml><?xml version="1.0" encoding="utf-8"?>
<formControlPr xmlns="http://schemas.microsoft.com/office/spreadsheetml/2009/9/main" objectType="CheckBox" fmlaLink="$L$36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fmlaLink="$L$10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fmlaLink="$L$10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fmlaLink="$L$37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fmlaLink="$L$10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L$10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fmlaLink="$L$38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fmlaLink="$L$10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fmlaLink="$L$10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fmlaLink="$L$39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L$10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fmlaLink="$L$19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L$10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fmlaLink="$L$11" lockText="1" noThreeD="1"/>
</file>

<file path=xl/ctrlProps/ctrlProp259.xml><?xml version="1.0" encoding="utf-8"?>
<formControlPr xmlns="http://schemas.microsoft.com/office/spreadsheetml/2009/9/main" objectType="CheckBox" fmlaLink="$L$10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$L$13" lockText="1" noThreeD="1"/>
</file>

<file path=xl/ctrlProps/ctrlProp261.xml><?xml version="1.0" encoding="utf-8"?>
<formControlPr xmlns="http://schemas.microsoft.com/office/spreadsheetml/2009/9/main" objectType="CheckBox" fmlaLink="$L$14" lockText="1" noThreeD="1"/>
</file>

<file path=xl/ctrlProps/ctrlProp262.xml><?xml version="1.0" encoding="utf-8"?>
<formControlPr xmlns="http://schemas.microsoft.com/office/spreadsheetml/2009/9/main" objectType="CheckBox" fmlaLink="$L$15" lockText="1" noThreeD="1"/>
</file>

<file path=xl/ctrlProps/ctrlProp263.xml><?xml version="1.0" encoding="utf-8"?>
<formControlPr xmlns="http://schemas.microsoft.com/office/spreadsheetml/2009/9/main" objectType="CheckBox" fmlaLink="$L$16" lockText="1" noThreeD="1"/>
</file>

<file path=xl/ctrlProps/ctrlProp264.xml><?xml version="1.0" encoding="utf-8"?>
<formControlPr xmlns="http://schemas.microsoft.com/office/spreadsheetml/2009/9/main" objectType="CheckBox" fmlaLink="$L$17" lockText="1" noThreeD="1"/>
</file>

<file path=xl/ctrlProps/ctrlProp265.xml><?xml version="1.0" encoding="utf-8"?>
<formControlPr xmlns="http://schemas.microsoft.com/office/spreadsheetml/2009/9/main" objectType="CheckBox" fmlaLink="$L$18" lockText="1" noThreeD="1"/>
</file>

<file path=xl/ctrlProps/ctrlProp266.xml><?xml version="1.0" encoding="utf-8"?>
<formControlPr xmlns="http://schemas.microsoft.com/office/spreadsheetml/2009/9/main" objectType="CheckBox" fmlaLink="$L$20" lockText="1" noThreeD="1"/>
</file>

<file path=xl/ctrlProps/ctrlProp267.xml><?xml version="1.0" encoding="utf-8"?>
<formControlPr xmlns="http://schemas.microsoft.com/office/spreadsheetml/2009/9/main" objectType="CheckBox" fmlaLink="$L$10" lockText="1" noThreeD="1"/>
</file>

<file path=xl/ctrlProps/ctrlProp268.xml><?xml version="1.0" encoding="utf-8"?>
<formControlPr xmlns="http://schemas.microsoft.com/office/spreadsheetml/2009/9/main" objectType="CheckBox" fmlaLink="$L$10" lockText="1" noThreeD="1"/>
</file>

<file path=xl/ctrlProps/ctrlProp269.xml><?xml version="1.0" encoding="utf-8"?>
<formControlPr xmlns="http://schemas.microsoft.com/office/spreadsheetml/2009/9/main" objectType="CheckBox" fmlaLink="$L$10" lockText="1" noThreeD="1"/>
</file>

<file path=xl/ctrlProps/ctrlProp27.xml><?xml version="1.0" encoding="utf-8"?>
<formControlPr xmlns="http://schemas.microsoft.com/office/spreadsheetml/2009/9/main" objectType="CheckBox" fmlaLink="$L$35" lockText="1" noThreeD="1"/>
</file>

<file path=xl/ctrlProps/ctrlProp270.xml><?xml version="1.0" encoding="utf-8"?>
<formControlPr xmlns="http://schemas.microsoft.com/office/spreadsheetml/2009/9/main" objectType="CheckBox" fmlaLink="$L$10" lockText="1" noThreeD="1"/>
</file>

<file path=xl/ctrlProps/ctrlProp271.xml><?xml version="1.0" encoding="utf-8"?>
<formControlPr xmlns="http://schemas.microsoft.com/office/spreadsheetml/2009/9/main" objectType="CheckBox" fmlaLink="$L$10" lockText="1" noThreeD="1"/>
</file>

<file path=xl/ctrlProps/ctrlProp272.xml><?xml version="1.0" encoding="utf-8"?>
<formControlPr xmlns="http://schemas.microsoft.com/office/spreadsheetml/2009/9/main" objectType="CheckBox" fmlaLink="$L$10" lockText="1" noThreeD="1"/>
</file>

<file path=xl/ctrlProps/ctrlProp273.xml><?xml version="1.0" encoding="utf-8"?>
<formControlPr xmlns="http://schemas.microsoft.com/office/spreadsheetml/2009/9/main" objectType="CheckBox" fmlaLink="$L$10" lockText="1" noThreeD="1"/>
</file>

<file path=xl/ctrlProps/ctrlProp274.xml><?xml version="1.0" encoding="utf-8"?>
<formControlPr xmlns="http://schemas.microsoft.com/office/spreadsheetml/2009/9/main" objectType="CheckBox" fmlaLink="$L$10" lockText="1" noThreeD="1"/>
</file>

<file path=xl/ctrlProps/ctrlProp275.xml><?xml version="1.0" encoding="utf-8"?>
<formControlPr xmlns="http://schemas.microsoft.com/office/spreadsheetml/2009/9/main" objectType="CheckBox" fmlaLink="$L$10" lockText="1" noThreeD="1"/>
</file>

<file path=xl/ctrlProps/ctrlProp276.xml><?xml version="1.0" encoding="utf-8"?>
<formControlPr xmlns="http://schemas.microsoft.com/office/spreadsheetml/2009/9/main" objectType="CheckBox" fmlaLink="$L$10" lockText="1" noThreeD="1"/>
</file>

<file path=xl/ctrlProps/ctrlProp277.xml><?xml version="1.0" encoding="utf-8"?>
<formControlPr xmlns="http://schemas.microsoft.com/office/spreadsheetml/2009/9/main" objectType="CheckBox" fmlaLink="$L$10" lockText="1" noThreeD="1"/>
</file>

<file path=xl/ctrlProps/ctrlProp278.xml><?xml version="1.0" encoding="utf-8"?>
<formControlPr xmlns="http://schemas.microsoft.com/office/spreadsheetml/2009/9/main" objectType="CheckBox" fmlaLink="$L$10" lockText="1" noThreeD="1"/>
</file>

<file path=xl/ctrlProps/ctrlProp279.xml><?xml version="1.0" encoding="utf-8"?>
<formControlPr xmlns="http://schemas.microsoft.com/office/spreadsheetml/2009/9/main" objectType="CheckBox" fmlaLink="$L$10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L$10" lockText="1" noThreeD="1"/>
</file>

<file path=xl/ctrlProps/ctrlProp281.xml><?xml version="1.0" encoding="utf-8"?>
<formControlPr xmlns="http://schemas.microsoft.com/office/spreadsheetml/2009/9/main" objectType="CheckBox" fmlaLink="$L$10" lockText="1" noThreeD="1"/>
</file>

<file path=xl/ctrlProps/ctrlProp282.xml><?xml version="1.0" encoding="utf-8"?>
<formControlPr xmlns="http://schemas.microsoft.com/office/spreadsheetml/2009/9/main" objectType="CheckBox" fmlaLink="$L$10" lockText="1" noThreeD="1"/>
</file>

<file path=xl/ctrlProps/ctrlProp283.xml><?xml version="1.0" encoding="utf-8"?>
<formControlPr xmlns="http://schemas.microsoft.com/office/spreadsheetml/2009/9/main" objectType="CheckBox" fmlaLink="$L$10" lockText="1" noThreeD="1"/>
</file>

<file path=xl/ctrlProps/ctrlProp284.xml><?xml version="1.0" encoding="utf-8"?>
<formControlPr xmlns="http://schemas.microsoft.com/office/spreadsheetml/2009/9/main" objectType="CheckBox" fmlaLink="$L$10" lockText="1" noThreeD="1"/>
</file>

<file path=xl/ctrlProps/ctrlProp285.xml><?xml version="1.0" encoding="utf-8"?>
<formControlPr xmlns="http://schemas.microsoft.com/office/spreadsheetml/2009/9/main" objectType="CheckBox" fmlaLink="$L$10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fmlaLink="$L$11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fmlaLink="$L$12" lockText="1" noThreeD="1"/>
</file>

<file path=xl/ctrlProps/ctrlProp29.xml><?xml version="1.0" encoding="utf-8"?>
<formControlPr xmlns="http://schemas.microsoft.com/office/spreadsheetml/2009/9/main" objectType="CheckBox" fmlaLink="$L$10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fmlaLink="$L$21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fmlaLink="$L$10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fmlaLink="$L$22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fmlaLink="$L$10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fmlaLink="$L$23" lockText="1" noThreeD="1"/>
</file>

<file path=xl/ctrlProps/ctrlProp3.xml><?xml version="1.0" encoding="utf-8"?>
<formControlPr xmlns="http://schemas.microsoft.com/office/spreadsheetml/2009/9/main" objectType="CheckBox" fmlaLink="$L$3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fmlaLink="$L$10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fmlaLink="$L$24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fmlaLink="$L$10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fmlaLink="$L$25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fmlaLink="$L$10" lockText="1" noThreeD="1"/>
</file>

<file path=xl/ctrlProps/ctrlProp31.xml><?xml version="1.0" encoding="utf-8"?>
<formControlPr xmlns="http://schemas.microsoft.com/office/spreadsheetml/2009/9/main" objectType="CheckBox" fmlaLink="$L$10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fmlaLink="$L$26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fmlaLink="$L$10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fmlaLink="$L$27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fmlaLink="$L$10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fmlaLink="$L$28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fmlaLink="$L$10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fmlaLink="$L$29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fmlaLink="$L$10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fmlaLink="$L$30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fmlaLink="$L$10" lockText="1" noThreeD="1"/>
</file>

<file path=xl/ctrlProps/ctrlProp33.xml><?xml version="1.0" encoding="utf-8"?>
<formControlPr xmlns="http://schemas.microsoft.com/office/spreadsheetml/2009/9/main" objectType="CheckBox" fmlaLink="$L$36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fmlaLink="$L$21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fmlaLink="$L$10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fmlaLink="$L$21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fmlaLink="$L$10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fmlaLink="$L$21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fmlaLink="$L$10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fmlaLink="$L$21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fmlaLink="$L$10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fmlaLink="$L$21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fmlaLink="$L$10" lockText="1" noThreeD="1"/>
</file>

<file path=xl/ctrlProps/ctrlProp35.xml><?xml version="1.0" encoding="utf-8"?>
<formControlPr xmlns="http://schemas.microsoft.com/office/spreadsheetml/2009/9/main" objectType="CheckBox" fmlaLink="$L$10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fmlaLink="$L$21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fmlaLink="$L$10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fmlaLink="$L$21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fmlaLink="$L$10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fmlaLink="$L$21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fmlaLink="$L$10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fmlaLink="$L$21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fmlaLink="$L$10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fmlaLink="$L$10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fmlaLink="$L$31" lockText="1" noThreeD="1"/>
</file>

<file path=xl/ctrlProps/ctrlProp37.xml><?xml version="1.0" encoding="utf-8"?>
<formControlPr xmlns="http://schemas.microsoft.com/office/spreadsheetml/2009/9/main" objectType="CheckBox" fmlaLink="$L$10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fmlaLink="$L$10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fmlaLink="$L$10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fmlaLink="$L$32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fmlaLink="$L$10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fmlaLink="$L$10" lockText="1" noThreeD="1"/>
</file>

<file path=xl/ctrlProps/ctrlProp38.xml><?xml version="1.0" encoding="utf-8"?>
<formControlPr xmlns="http://schemas.microsoft.com/office/spreadsheetml/2009/9/main" objectType="CheckBox" fmlaLink="$L$10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fmlaLink="$L$33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fmlaLink="$L$10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fmlaLink="$L$10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fmlaLink="$L$34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fmlaLink="$L$10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fmlaLink="$L$10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fmlaLink="$L$35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fmlaLink="$L$10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fmlaLink="$L$10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fmlaLink="$L$3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fmlaLink="$L$10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fmlaLink="$L$10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fmlaLink="$L$37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fmlaLink="$L$10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fmlaLink="$L$10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fmlaLink="$L$38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fmlaLink="$L$10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fmlaLink="$L$10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fmlaLink="$L$39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fmlaLink="$L$11" lockText="1" noThreeD="1"/>
</file>

<file path=xl/ctrlProps/ctrlProp448.xml><?xml version="1.0" encoding="utf-8"?>
<formControlPr xmlns="http://schemas.microsoft.com/office/spreadsheetml/2009/9/main" objectType="CheckBox" fmlaLink="$L$10" lockText="1" noThreeD="1"/>
</file>

<file path=xl/ctrlProps/ctrlProp449.xml><?xml version="1.0" encoding="utf-8"?>
<formControlPr xmlns="http://schemas.microsoft.com/office/spreadsheetml/2009/9/main" objectType="CheckBox" fmlaLink="$L$13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fmlaLink="$L$14" lockText="1" noThreeD="1"/>
</file>

<file path=xl/ctrlProps/ctrlProp451.xml><?xml version="1.0" encoding="utf-8"?>
<formControlPr xmlns="http://schemas.microsoft.com/office/spreadsheetml/2009/9/main" objectType="CheckBox" fmlaLink="$L$15" lockText="1" noThreeD="1"/>
</file>

<file path=xl/ctrlProps/ctrlProp452.xml><?xml version="1.0" encoding="utf-8"?>
<formControlPr xmlns="http://schemas.microsoft.com/office/spreadsheetml/2009/9/main" objectType="CheckBox" fmlaLink="$L$16" lockText="1" noThreeD="1"/>
</file>

<file path=xl/ctrlProps/ctrlProp453.xml><?xml version="1.0" encoding="utf-8"?>
<formControlPr xmlns="http://schemas.microsoft.com/office/spreadsheetml/2009/9/main" objectType="CheckBox" fmlaLink="$L$17" lockText="1" noThreeD="1"/>
</file>

<file path=xl/ctrlProps/ctrlProp454.xml><?xml version="1.0" encoding="utf-8"?>
<formControlPr xmlns="http://schemas.microsoft.com/office/spreadsheetml/2009/9/main" objectType="CheckBox" fmlaLink="$L$18" lockText="1" noThreeD="1"/>
</file>

<file path=xl/ctrlProps/ctrlProp455.xml><?xml version="1.0" encoding="utf-8"?>
<formControlPr xmlns="http://schemas.microsoft.com/office/spreadsheetml/2009/9/main" objectType="CheckBox" fmlaLink="$L$19" lockText="1" noThreeD="1"/>
</file>

<file path=xl/ctrlProps/ctrlProp456.xml><?xml version="1.0" encoding="utf-8"?>
<formControlPr xmlns="http://schemas.microsoft.com/office/spreadsheetml/2009/9/main" objectType="CheckBox" fmlaLink="$L$20" lockText="1" noThreeD="1"/>
</file>

<file path=xl/ctrlProps/ctrlProp457.xml><?xml version="1.0" encoding="utf-8"?>
<formControlPr xmlns="http://schemas.microsoft.com/office/spreadsheetml/2009/9/main" objectType="CheckBox" fmlaLink="$L$10" lockText="1" noThreeD="1"/>
</file>

<file path=xl/ctrlProps/ctrlProp458.xml><?xml version="1.0" encoding="utf-8"?>
<formControlPr xmlns="http://schemas.microsoft.com/office/spreadsheetml/2009/9/main" objectType="CheckBox" fmlaLink="$L$10" lockText="1" noThreeD="1"/>
</file>

<file path=xl/ctrlProps/ctrlProp459.xml><?xml version="1.0" encoding="utf-8"?>
<formControlPr xmlns="http://schemas.microsoft.com/office/spreadsheetml/2009/9/main" objectType="CheckBox" fmlaLink="$L$10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fmlaLink="$L$10" lockText="1" noThreeD="1"/>
</file>

<file path=xl/ctrlProps/ctrlProp461.xml><?xml version="1.0" encoding="utf-8"?>
<formControlPr xmlns="http://schemas.microsoft.com/office/spreadsheetml/2009/9/main" objectType="CheckBox" fmlaLink="$L$10" lockText="1" noThreeD="1"/>
</file>

<file path=xl/ctrlProps/ctrlProp462.xml><?xml version="1.0" encoding="utf-8"?>
<formControlPr xmlns="http://schemas.microsoft.com/office/spreadsheetml/2009/9/main" objectType="CheckBox" fmlaLink="$L$10" lockText="1" noThreeD="1"/>
</file>

<file path=xl/ctrlProps/ctrlProp463.xml><?xml version="1.0" encoding="utf-8"?>
<formControlPr xmlns="http://schemas.microsoft.com/office/spreadsheetml/2009/9/main" objectType="CheckBox" fmlaLink="$L$10" lockText="1" noThreeD="1"/>
</file>

<file path=xl/ctrlProps/ctrlProp464.xml><?xml version="1.0" encoding="utf-8"?>
<formControlPr xmlns="http://schemas.microsoft.com/office/spreadsheetml/2009/9/main" objectType="CheckBox" fmlaLink="$L$10" lockText="1" noThreeD="1"/>
</file>

<file path=xl/ctrlProps/ctrlProp465.xml><?xml version="1.0" encoding="utf-8"?>
<formControlPr xmlns="http://schemas.microsoft.com/office/spreadsheetml/2009/9/main" objectType="CheckBox" fmlaLink="$L$10" lockText="1" noThreeD="1"/>
</file>

<file path=xl/ctrlProps/ctrlProp466.xml><?xml version="1.0" encoding="utf-8"?>
<formControlPr xmlns="http://schemas.microsoft.com/office/spreadsheetml/2009/9/main" objectType="CheckBox" fmlaLink="$L$10" lockText="1" noThreeD="1"/>
</file>

<file path=xl/ctrlProps/ctrlProp467.xml><?xml version="1.0" encoding="utf-8"?>
<formControlPr xmlns="http://schemas.microsoft.com/office/spreadsheetml/2009/9/main" objectType="CheckBox" fmlaLink="$L$10" lockText="1" noThreeD="1"/>
</file>

<file path=xl/ctrlProps/ctrlProp468.xml><?xml version="1.0" encoding="utf-8"?>
<formControlPr xmlns="http://schemas.microsoft.com/office/spreadsheetml/2009/9/main" objectType="CheckBox" fmlaLink="$L$10" lockText="1" noThreeD="1"/>
</file>

<file path=xl/ctrlProps/ctrlProp469.xml><?xml version="1.0" encoding="utf-8"?>
<formControlPr xmlns="http://schemas.microsoft.com/office/spreadsheetml/2009/9/main" objectType="CheckBox" fmlaLink="$L$10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fmlaLink="$L$10" lockText="1" noThreeD="1"/>
</file>

<file path=xl/ctrlProps/ctrlProp471.xml><?xml version="1.0" encoding="utf-8"?>
<formControlPr xmlns="http://schemas.microsoft.com/office/spreadsheetml/2009/9/main" objectType="CheckBox" fmlaLink="$L$10" lockText="1" noThreeD="1"/>
</file>

<file path=xl/ctrlProps/ctrlProp472.xml><?xml version="1.0" encoding="utf-8"?>
<formControlPr xmlns="http://schemas.microsoft.com/office/spreadsheetml/2009/9/main" objectType="CheckBox" fmlaLink="$L$10" lockText="1" noThreeD="1"/>
</file>

<file path=xl/ctrlProps/ctrlProp473.xml><?xml version="1.0" encoding="utf-8"?>
<formControlPr xmlns="http://schemas.microsoft.com/office/spreadsheetml/2009/9/main" objectType="CheckBox" fmlaLink="$L$10" lockText="1" noThreeD="1"/>
</file>

<file path=xl/ctrlProps/ctrlProp474.xml><?xml version="1.0" encoding="utf-8"?>
<formControlPr xmlns="http://schemas.microsoft.com/office/spreadsheetml/2009/9/main" objectType="CheckBox" fmlaLink="$L$10" lockText="1" noThreeD="1"/>
</file>

<file path=xl/ctrlProps/ctrlProp475.xml><?xml version="1.0" encoding="utf-8"?>
<formControlPr xmlns="http://schemas.microsoft.com/office/spreadsheetml/2009/9/main" objectType="CheckBox" fmlaLink="$L$10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fmlaLink="$L$11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fmlaLink="$L$12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fmlaLink="$L$21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fmlaLink="$L$10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fmlaLink="$L$22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fmlaLink="$L$10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fmlaLink="$L$23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fmlaLink="$L$10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fmlaLink="$L$24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fmlaLink="$L$10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fmlaLink="$L$25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fmlaLink="$L$10" lockText="1" noThreeD="1"/>
</file>

<file path=xl/ctrlProps/ctrlProp5.xml><?xml version="1.0" encoding="utf-8"?>
<formControlPr xmlns="http://schemas.microsoft.com/office/spreadsheetml/2009/9/main" objectType="CheckBox" fmlaLink="$L$10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fmlaLink="$L$26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fmlaLink="$L$10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fmlaLink="$L$27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fmlaLink="$L$10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fmlaLink="$L$2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fmlaLink="$L$10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fmlaLink="$L$29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fmlaLink="$L$10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fmlaLink="$L$30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fmlaLink="$L$10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fmlaLink="$L$21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fmlaLink="$L$10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fmlaLink="$L$21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fmlaLink="$L$10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fmlaLink="$L$21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fmlaLink="$L$10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fmlaLink="$L$21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fmlaLink="$L$10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fmlaLink="$L$21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fmlaLink="$L$10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fmlaLink="$L$21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fmlaLink="$L$10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fmlaLink="$L$21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fmlaLink="$L$10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fmlaLink="$L$21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fmlaLink="$L$10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fmlaLink="$L$21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fmlaLink="$L$10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fmlaLink="$L$10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fmlaLink="$L$31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fmlaLink="$L$10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fmlaLink="$L$10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fmlaLink="$L$32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fmlaLink="$L$10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fmlaLink="$L$10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fmlaLink="$L$33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fmlaLink="$L$10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fmlaLink="$L$10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fmlaLink="$L$34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fmlaLink="$L$10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fmlaLink="$L$10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fmlaLink="$L$35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fmlaLink="$L$10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fmlaLink="$L$10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fmlaLink="$L$36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fmlaLink="$L$10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fmlaLink="$L$10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fmlaLink="$L$37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fmlaLink="$L$10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fmlaLink="$L$10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fmlaLink="$L$38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fmlaLink="$L$10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fmlaLink="$L$10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fmlaLink="$L$39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fmlaLink="$L$19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fmlaLink="$L$11" lockText="1" noThreeD="1"/>
</file>

<file path=xl/ctrlProps/ctrlProp638.xml><?xml version="1.0" encoding="utf-8"?>
<formControlPr xmlns="http://schemas.microsoft.com/office/spreadsheetml/2009/9/main" objectType="CheckBox" fmlaLink="$L$10" lockText="1" noThreeD="1"/>
</file>

<file path=xl/ctrlProps/ctrlProp639.xml><?xml version="1.0" encoding="utf-8"?>
<formControlPr xmlns="http://schemas.microsoft.com/office/spreadsheetml/2009/9/main" objectType="CheckBox" fmlaLink="$L$13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fmlaLink="$L$14" lockText="1" noThreeD="1"/>
</file>

<file path=xl/ctrlProps/ctrlProp641.xml><?xml version="1.0" encoding="utf-8"?>
<formControlPr xmlns="http://schemas.microsoft.com/office/spreadsheetml/2009/9/main" objectType="CheckBox" fmlaLink="$L$15" lockText="1" noThreeD="1"/>
</file>

<file path=xl/ctrlProps/ctrlProp642.xml><?xml version="1.0" encoding="utf-8"?>
<formControlPr xmlns="http://schemas.microsoft.com/office/spreadsheetml/2009/9/main" objectType="CheckBox" fmlaLink="$L$16" lockText="1" noThreeD="1"/>
</file>

<file path=xl/ctrlProps/ctrlProp643.xml><?xml version="1.0" encoding="utf-8"?>
<formControlPr xmlns="http://schemas.microsoft.com/office/spreadsheetml/2009/9/main" objectType="CheckBox" fmlaLink="$L$17" lockText="1" noThreeD="1"/>
</file>

<file path=xl/ctrlProps/ctrlProp644.xml><?xml version="1.0" encoding="utf-8"?>
<formControlPr xmlns="http://schemas.microsoft.com/office/spreadsheetml/2009/9/main" objectType="CheckBox" fmlaLink="$L$18" lockText="1" noThreeD="1"/>
</file>

<file path=xl/ctrlProps/ctrlProp645.xml><?xml version="1.0" encoding="utf-8"?>
<formControlPr xmlns="http://schemas.microsoft.com/office/spreadsheetml/2009/9/main" objectType="CheckBox" fmlaLink="$L$20" lockText="1" noThreeD="1"/>
</file>

<file path=xl/ctrlProps/ctrlProp646.xml><?xml version="1.0" encoding="utf-8"?>
<formControlPr xmlns="http://schemas.microsoft.com/office/spreadsheetml/2009/9/main" objectType="CheckBox" fmlaLink="$L$10" lockText="1" noThreeD="1"/>
</file>

<file path=xl/ctrlProps/ctrlProp647.xml><?xml version="1.0" encoding="utf-8"?>
<formControlPr xmlns="http://schemas.microsoft.com/office/spreadsheetml/2009/9/main" objectType="CheckBox" fmlaLink="$L$10" lockText="1" noThreeD="1"/>
</file>

<file path=xl/ctrlProps/ctrlProp648.xml><?xml version="1.0" encoding="utf-8"?>
<formControlPr xmlns="http://schemas.microsoft.com/office/spreadsheetml/2009/9/main" objectType="CheckBox" fmlaLink="$L$10" lockText="1" noThreeD="1"/>
</file>

<file path=xl/ctrlProps/ctrlProp649.xml><?xml version="1.0" encoding="utf-8"?>
<formControlPr xmlns="http://schemas.microsoft.com/office/spreadsheetml/2009/9/main" objectType="CheckBox" fmlaLink="$L$10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fmlaLink="$L$10" lockText="1" noThreeD="1"/>
</file>

<file path=xl/ctrlProps/ctrlProp651.xml><?xml version="1.0" encoding="utf-8"?>
<formControlPr xmlns="http://schemas.microsoft.com/office/spreadsheetml/2009/9/main" objectType="CheckBox" fmlaLink="$L$10" lockText="1" noThreeD="1"/>
</file>

<file path=xl/ctrlProps/ctrlProp652.xml><?xml version="1.0" encoding="utf-8"?>
<formControlPr xmlns="http://schemas.microsoft.com/office/spreadsheetml/2009/9/main" objectType="CheckBox" fmlaLink="$L$10" lockText="1" noThreeD="1"/>
</file>

<file path=xl/ctrlProps/ctrlProp653.xml><?xml version="1.0" encoding="utf-8"?>
<formControlPr xmlns="http://schemas.microsoft.com/office/spreadsheetml/2009/9/main" objectType="CheckBox" fmlaLink="$L$10" lockText="1" noThreeD="1"/>
</file>

<file path=xl/ctrlProps/ctrlProp654.xml><?xml version="1.0" encoding="utf-8"?>
<formControlPr xmlns="http://schemas.microsoft.com/office/spreadsheetml/2009/9/main" objectType="CheckBox" fmlaLink="$L$10" lockText="1" noThreeD="1"/>
</file>

<file path=xl/ctrlProps/ctrlProp655.xml><?xml version="1.0" encoding="utf-8"?>
<formControlPr xmlns="http://schemas.microsoft.com/office/spreadsheetml/2009/9/main" objectType="CheckBox" fmlaLink="$L$10" lockText="1" noThreeD="1"/>
</file>

<file path=xl/ctrlProps/ctrlProp656.xml><?xml version="1.0" encoding="utf-8"?>
<formControlPr xmlns="http://schemas.microsoft.com/office/spreadsheetml/2009/9/main" objectType="CheckBox" fmlaLink="$L$10" lockText="1" noThreeD="1"/>
</file>

<file path=xl/ctrlProps/ctrlProp657.xml><?xml version="1.0" encoding="utf-8"?>
<formControlPr xmlns="http://schemas.microsoft.com/office/spreadsheetml/2009/9/main" objectType="CheckBox" fmlaLink="$L$10" lockText="1" noThreeD="1"/>
</file>

<file path=xl/ctrlProps/ctrlProp658.xml><?xml version="1.0" encoding="utf-8"?>
<formControlPr xmlns="http://schemas.microsoft.com/office/spreadsheetml/2009/9/main" objectType="CheckBox" fmlaLink="$L$10" lockText="1" noThreeD="1"/>
</file>

<file path=xl/ctrlProps/ctrlProp659.xml><?xml version="1.0" encoding="utf-8"?>
<formControlPr xmlns="http://schemas.microsoft.com/office/spreadsheetml/2009/9/main" objectType="CheckBox" fmlaLink="$L$10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fmlaLink="$L$10" lockText="1" noThreeD="1"/>
</file>

<file path=xl/ctrlProps/ctrlProp661.xml><?xml version="1.0" encoding="utf-8"?>
<formControlPr xmlns="http://schemas.microsoft.com/office/spreadsheetml/2009/9/main" objectType="CheckBox" fmlaLink="$L$10" lockText="1" noThreeD="1"/>
</file>

<file path=xl/ctrlProps/ctrlProp662.xml><?xml version="1.0" encoding="utf-8"?>
<formControlPr xmlns="http://schemas.microsoft.com/office/spreadsheetml/2009/9/main" objectType="CheckBox" fmlaLink="$L$10" lockText="1" noThreeD="1"/>
</file>

<file path=xl/ctrlProps/ctrlProp663.xml><?xml version="1.0" encoding="utf-8"?>
<formControlPr xmlns="http://schemas.microsoft.com/office/spreadsheetml/2009/9/main" objectType="CheckBox" fmlaLink="$L$10" lockText="1" noThreeD="1"/>
</file>

<file path=xl/ctrlProps/ctrlProp664.xml><?xml version="1.0" encoding="utf-8"?>
<formControlPr xmlns="http://schemas.microsoft.com/office/spreadsheetml/2009/9/main" objectType="CheckBox" fmlaLink="$L$10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fmlaLink="$L$11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fmlaLink="$L$12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fmlaLink="$L$21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fmlaLink="$L$10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fmlaLink="$L$22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fmlaLink="$L$10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fmlaLink="$L$23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L$11" lockText="1" noThreeD="1"/>
</file>

<file path=xl/ctrlProps/ctrlProp680.xml><?xml version="1.0" encoding="utf-8"?>
<formControlPr xmlns="http://schemas.microsoft.com/office/spreadsheetml/2009/9/main" objectType="CheckBox" fmlaLink="$L$10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fmlaLink="$L$24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fmlaLink="$L$10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fmlaLink="$L$25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fmlaLink="$L$10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$L$10" lockText="1" noThreeD="1"/>
</file>

<file path=xl/ctrlProps/ctrlProp690.xml><?xml version="1.0" encoding="utf-8"?>
<formControlPr xmlns="http://schemas.microsoft.com/office/spreadsheetml/2009/9/main" objectType="CheckBox" fmlaLink="$L$26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fmlaLink="$L$10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fmlaLink="$L$27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fmlaLink="$L$10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fmlaLink="$L$28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L$10" lockText="1" noThreeD="1"/>
</file>

<file path=xl/ctrlProps/ctrlProp70.xml><?xml version="1.0" encoding="utf-8"?>
<formControlPr xmlns="http://schemas.microsoft.com/office/spreadsheetml/2009/9/main" objectType="CheckBox" fmlaLink="$L$13" lockText="1" noThreeD="1"/>
</file>

<file path=xl/ctrlProps/ctrlProp700.xml><?xml version="1.0" encoding="utf-8"?>
<formControlPr xmlns="http://schemas.microsoft.com/office/spreadsheetml/2009/9/main" objectType="CheckBox" fmlaLink="$L$10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fmlaLink="$L$29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fmlaLink="$L$10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fmlaLink="$L$30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fmlaLink="$L$10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fmlaLink="$L$14" lockText="1" noThreeD="1"/>
</file>

<file path=xl/ctrlProps/ctrlProp710.xml><?xml version="1.0" encoding="utf-8"?>
<formControlPr xmlns="http://schemas.microsoft.com/office/spreadsheetml/2009/9/main" objectType="CheckBox" fmlaLink="$L$21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fmlaLink="$L$10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fmlaLink="$L$21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fmlaLink="$L$10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fmlaLink="$L$21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L$15" lockText="1" noThreeD="1"/>
</file>

<file path=xl/ctrlProps/ctrlProp720.xml><?xml version="1.0" encoding="utf-8"?>
<formControlPr xmlns="http://schemas.microsoft.com/office/spreadsheetml/2009/9/main" objectType="CheckBox" fmlaLink="$L$10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fmlaLink="$L$21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fmlaLink="$L$10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fmlaLink="$L$21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fmlaLink="$L$10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L$16" lockText="1" noThreeD="1"/>
</file>

<file path=xl/ctrlProps/ctrlProp730.xml><?xml version="1.0" encoding="utf-8"?>
<formControlPr xmlns="http://schemas.microsoft.com/office/spreadsheetml/2009/9/main" objectType="CheckBox" fmlaLink="$L$21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fmlaLink="$L$10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fmlaLink="$L$21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fmlaLink="$L$10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fmlaLink="$L$21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L$17" lockText="1" noThreeD="1"/>
</file>

<file path=xl/ctrlProps/ctrlProp740.xml><?xml version="1.0" encoding="utf-8"?>
<formControlPr xmlns="http://schemas.microsoft.com/office/spreadsheetml/2009/9/main" objectType="CheckBox" fmlaLink="$L$10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fmlaLink="$L$21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fmlaLink="$L$10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fmlaLink="$L$10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fmlaLink="$L$31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L$18" lockText="1" noThreeD="1"/>
</file>

<file path=xl/ctrlProps/ctrlProp750.xml><?xml version="1.0" encoding="utf-8"?>
<formControlPr xmlns="http://schemas.microsoft.com/office/spreadsheetml/2009/9/main" objectType="CheckBox" fmlaLink="$L$10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fmlaLink="$L$10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fmlaLink="$L$32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fmlaLink="$L$10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fmlaLink="$L$10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L$19" lockText="1" noThreeD="1"/>
</file>

<file path=xl/ctrlProps/ctrlProp760.xml><?xml version="1.0" encoding="utf-8"?>
<formControlPr xmlns="http://schemas.microsoft.com/office/spreadsheetml/2009/9/main" objectType="CheckBox" fmlaLink="$L$33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fmlaLink="$L$10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fmlaLink="$L$10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fmlaLink="$L$34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fmlaLink="$L$10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L$20" lockText="1" noThreeD="1"/>
</file>

<file path=xl/ctrlProps/ctrlProp770.xml><?xml version="1.0" encoding="utf-8"?>
<formControlPr xmlns="http://schemas.microsoft.com/office/spreadsheetml/2009/9/main" objectType="CheckBox" fmlaLink="$L$10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fmlaLink="$L$35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fmlaLink="$L$10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fmlaLink="$L$10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fmlaLink="$L$36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L$10" lockText="1" noThreeD="1"/>
</file>

<file path=xl/ctrlProps/ctrlProp780.xml><?xml version="1.0" encoding="utf-8"?>
<formControlPr xmlns="http://schemas.microsoft.com/office/spreadsheetml/2009/9/main" objectType="CheckBox" fmlaLink="$L$10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fmlaLink="$L$10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fmlaLink="$L$37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fmlaLink="$L$10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fmlaLink="$L$10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L$10" lockText="1" noThreeD="1"/>
</file>

<file path=xl/ctrlProps/ctrlProp790.xml><?xml version="1.0" encoding="utf-8"?>
<formControlPr xmlns="http://schemas.microsoft.com/office/spreadsheetml/2009/9/main" objectType="CheckBox" fmlaLink="$L$38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fmlaLink="$L$10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fmlaLink="$L$10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fmlaLink="$L$39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L$10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L$10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L$10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fmlaLink="$L$11" lockText="1" noThreeD="1"/>
</file>

<file path=xl/ctrlProps/ctrlProp827.xml><?xml version="1.0" encoding="utf-8"?>
<formControlPr xmlns="http://schemas.microsoft.com/office/spreadsheetml/2009/9/main" objectType="CheckBox" fmlaLink="$L$10" lockText="1" noThreeD="1"/>
</file>

<file path=xl/ctrlProps/ctrlProp828.xml><?xml version="1.0" encoding="utf-8"?>
<formControlPr xmlns="http://schemas.microsoft.com/office/spreadsheetml/2009/9/main" objectType="CheckBox" fmlaLink="$L$13" lockText="1" noThreeD="1"/>
</file>

<file path=xl/ctrlProps/ctrlProp829.xml><?xml version="1.0" encoding="utf-8"?>
<formControlPr xmlns="http://schemas.microsoft.com/office/spreadsheetml/2009/9/main" objectType="CheckBox" fmlaLink="$L$14" lockText="1" noThreeD="1"/>
</file>

<file path=xl/ctrlProps/ctrlProp83.xml><?xml version="1.0" encoding="utf-8"?>
<formControlPr xmlns="http://schemas.microsoft.com/office/spreadsheetml/2009/9/main" objectType="CheckBox" fmlaLink="$L$10" lockText="1" noThreeD="1"/>
</file>

<file path=xl/ctrlProps/ctrlProp830.xml><?xml version="1.0" encoding="utf-8"?>
<formControlPr xmlns="http://schemas.microsoft.com/office/spreadsheetml/2009/9/main" objectType="CheckBox" fmlaLink="$L$15" lockText="1" noThreeD="1"/>
</file>

<file path=xl/ctrlProps/ctrlProp831.xml><?xml version="1.0" encoding="utf-8"?>
<formControlPr xmlns="http://schemas.microsoft.com/office/spreadsheetml/2009/9/main" objectType="CheckBox" fmlaLink="$L$16" lockText="1" noThreeD="1"/>
</file>

<file path=xl/ctrlProps/ctrlProp832.xml><?xml version="1.0" encoding="utf-8"?>
<formControlPr xmlns="http://schemas.microsoft.com/office/spreadsheetml/2009/9/main" objectType="CheckBox" fmlaLink="$L$17" lockText="1" noThreeD="1"/>
</file>

<file path=xl/ctrlProps/ctrlProp833.xml><?xml version="1.0" encoding="utf-8"?>
<formControlPr xmlns="http://schemas.microsoft.com/office/spreadsheetml/2009/9/main" objectType="CheckBox" fmlaLink="$L$18" lockText="1" noThreeD="1"/>
</file>

<file path=xl/ctrlProps/ctrlProp834.xml><?xml version="1.0" encoding="utf-8"?>
<formControlPr xmlns="http://schemas.microsoft.com/office/spreadsheetml/2009/9/main" objectType="CheckBox" fmlaLink="$L$19" lockText="1" noThreeD="1"/>
</file>

<file path=xl/ctrlProps/ctrlProp835.xml><?xml version="1.0" encoding="utf-8"?>
<formControlPr xmlns="http://schemas.microsoft.com/office/spreadsheetml/2009/9/main" objectType="CheckBox" fmlaLink="$L$20" lockText="1" noThreeD="1"/>
</file>

<file path=xl/ctrlProps/ctrlProp836.xml><?xml version="1.0" encoding="utf-8"?>
<formControlPr xmlns="http://schemas.microsoft.com/office/spreadsheetml/2009/9/main" objectType="CheckBox" fmlaLink="$L$10" lockText="1" noThreeD="1"/>
</file>

<file path=xl/ctrlProps/ctrlProp837.xml><?xml version="1.0" encoding="utf-8"?>
<formControlPr xmlns="http://schemas.microsoft.com/office/spreadsheetml/2009/9/main" objectType="CheckBox" fmlaLink="$L$10" lockText="1" noThreeD="1"/>
</file>

<file path=xl/ctrlProps/ctrlProp838.xml><?xml version="1.0" encoding="utf-8"?>
<formControlPr xmlns="http://schemas.microsoft.com/office/spreadsheetml/2009/9/main" objectType="CheckBox" fmlaLink="$L$10" lockText="1" noThreeD="1"/>
</file>

<file path=xl/ctrlProps/ctrlProp839.xml><?xml version="1.0" encoding="utf-8"?>
<formControlPr xmlns="http://schemas.microsoft.com/office/spreadsheetml/2009/9/main" objectType="CheckBox" fmlaLink="$L$10" lockText="1" noThreeD="1"/>
</file>

<file path=xl/ctrlProps/ctrlProp84.xml><?xml version="1.0" encoding="utf-8"?>
<formControlPr xmlns="http://schemas.microsoft.com/office/spreadsheetml/2009/9/main" objectType="CheckBox" fmlaLink="$L$10" lockText="1" noThreeD="1"/>
</file>

<file path=xl/ctrlProps/ctrlProp840.xml><?xml version="1.0" encoding="utf-8"?>
<formControlPr xmlns="http://schemas.microsoft.com/office/spreadsheetml/2009/9/main" objectType="CheckBox" fmlaLink="$L$10" lockText="1" noThreeD="1"/>
</file>

<file path=xl/ctrlProps/ctrlProp841.xml><?xml version="1.0" encoding="utf-8"?>
<formControlPr xmlns="http://schemas.microsoft.com/office/spreadsheetml/2009/9/main" objectType="CheckBox" fmlaLink="$L$10" lockText="1" noThreeD="1"/>
</file>

<file path=xl/ctrlProps/ctrlProp842.xml><?xml version="1.0" encoding="utf-8"?>
<formControlPr xmlns="http://schemas.microsoft.com/office/spreadsheetml/2009/9/main" objectType="CheckBox" fmlaLink="$L$10" lockText="1" noThreeD="1"/>
</file>

<file path=xl/ctrlProps/ctrlProp843.xml><?xml version="1.0" encoding="utf-8"?>
<formControlPr xmlns="http://schemas.microsoft.com/office/spreadsheetml/2009/9/main" objectType="CheckBox" fmlaLink="$L$10" lockText="1" noThreeD="1"/>
</file>

<file path=xl/ctrlProps/ctrlProp844.xml><?xml version="1.0" encoding="utf-8"?>
<formControlPr xmlns="http://schemas.microsoft.com/office/spreadsheetml/2009/9/main" objectType="CheckBox" fmlaLink="$L$10" lockText="1" noThreeD="1"/>
</file>

<file path=xl/ctrlProps/ctrlProp845.xml><?xml version="1.0" encoding="utf-8"?>
<formControlPr xmlns="http://schemas.microsoft.com/office/spreadsheetml/2009/9/main" objectType="CheckBox" fmlaLink="$L$10" lockText="1" noThreeD="1"/>
</file>

<file path=xl/ctrlProps/ctrlProp846.xml><?xml version="1.0" encoding="utf-8"?>
<formControlPr xmlns="http://schemas.microsoft.com/office/spreadsheetml/2009/9/main" objectType="CheckBox" fmlaLink="$L$10" lockText="1" noThreeD="1"/>
</file>

<file path=xl/ctrlProps/ctrlProp847.xml><?xml version="1.0" encoding="utf-8"?>
<formControlPr xmlns="http://schemas.microsoft.com/office/spreadsheetml/2009/9/main" objectType="CheckBox" fmlaLink="$L$10" lockText="1" noThreeD="1"/>
</file>

<file path=xl/ctrlProps/ctrlProp848.xml><?xml version="1.0" encoding="utf-8"?>
<formControlPr xmlns="http://schemas.microsoft.com/office/spreadsheetml/2009/9/main" objectType="CheckBox" fmlaLink="$L$10" lockText="1" noThreeD="1"/>
</file>

<file path=xl/ctrlProps/ctrlProp849.xml><?xml version="1.0" encoding="utf-8"?>
<formControlPr xmlns="http://schemas.microsoft.com/office/spreadsheetml/2009/9/main" objectType="CheckBox" fmlaLink="$L$10" lockText="1" noThreeD="1"/>
</file>

<file path=xl/ctrlProps/ctrlProp85.xml><?xml version="1.0" encoding="utf-8"?>
<formControlPr xmlns="http://schemas.microsoft.com/office/spreadsheetml/2009/9/main" objectType="CheckBox" fmlaLink="$L$10" lockText="1" noThreeD="1"/>
</file>

<file path=xl/ctrlProps/ctrlProp850.xml><?xml version="1.0" encoding="utf-8"?>
<formControlPr xmlns="http://schemas.microsoft.com/office/spreadsheetml/2009/9/main" objectType="CheckBox" fmlaLink="$L$10" lockText="1" noThreeD="1"/>
</file>

<file path=xl/ctrlProps/ctrlProp851.xml><?xml version="1.0" encoding="utf-8"?>
<formControlPr xmlns="http://schemas.microsoft.com/office/spreadsheetml/2009/9/main" objectType="CheckBox" fmlaLink="$L$10" lockText="1" noThreeD="1"/>
</file>

<file path=xl/ctrlProps/ctrlProp852.xml><?xml version="1.0" encoding="utf-8"?>
<formControlPr xmlns="http://schemas.microsoft.com/office/spreadsheetml/2009/9/main" objectType="CheckBox" fmlaLink="$L$10" lockText="1" noThreeD="1"/>
</file>

<file path=xl/ctrlProps/ctrlProp853.xml><?xml version="1.0" encoding="utf-8"?>
<formControlPr xmlns="http://schemas.microsoft.com/office/spreadsheetml/2009/9/main" objectType="CheckBox" fmlaLink="$L$10" lockText="1" noThreeD="1"/>
</file>

<file path=xl/ctrlProps/ctrlProp854.xml><?xml version="1.0" encoding="utf-8"?>
<formControlPr xmlns="http://schemas.microsoft.com/office/spreadsheetml/2009/9/main" objectType="CheckBox" fmlaLink="$L$10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fmlaLink="$L$11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fmlaLink="$L$12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L$10" lockText="1" noThreeD="1"/>
</file>

<file path=xl/ctrlProps/ctrlProp860.xml><?xml version="1.0" encoding="utf-8"?>
<formControlPr xmlns="http://schemas.microsoft.com/office/spreadsheetml/2009/9/main" objectType="CheckBox" fmlaLink="$L$21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fmlaLink="$L$10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fmlaLink="$L$22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fmlaLink="$L$10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fmlaLink="$L$23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L$10" lockText="1" noThreeD="1"/>
</file>

<file path=xl/ctrlProps/ctrlProp870.xml><?xml version="1.0" encoding="utf-8"?>
<formControlPr xmlns="http://schemas.microsoft.com/office/spreadsheetml/2009/9/main" objectType="CheckBox" fmlaLink="$L$10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fmlaLink="$L$24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fmlaLink="$L$10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fmlaLink="$L$25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fmlaLink="$L$10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L$10" lockText="1" noThreeD="1"/>
</file>

<file path=xl/ctrlProps/ctrlProp880.xml><?xml version="1.0" encoding="utf-8"?>
<formControlPr xmlns="http://schemas.microsoft.com/office/spreadsheetml/2009/9/main" objectType="CheckBox" fmlaLink="$L$26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fmlaLink="$L$10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fmlaLink="$L$27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fmlaLink="$L$10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fmlaLink="$L$10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fmlaLink="$L$10" lockText="1" noThreeD="1"/>
</file>

<file path=xl/ctrlProps/ctrlProp890.xml><?xml version="1.0" encoding="utf-8"?>
<formControlPr xmlns="http://schemas.microsoft.com/office/spreadsheetml/2009/9/main" objectType="CheckBox" fmlaLink="$L$10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fmlaLink="$L$30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fmlaLink="$L$10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fmlaLink="$L$21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fmlaLink="$L$10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L$32" lockText="1" noThreeD="1"/>
</file>

<file path=xl/ctrlProps/ctrlProp90.xml><?xml version="1.0" encoding="utf-8"?>
<formControlPr xmlns="http://schemas.microsoft.com/office/spreadsheetml/2009/9/main" objectType="CheckBox" fmlaLink="$L$10" lockText="1" noThreeD="1"/>
</file>

<file path=xl/ctrlProps/ctrlProp900.xml><?xml version="1.0" encoding="utf-8"?>
<formControlPr xmlns="http://schemas.microsoft.com/office/spreadsheetml/2009/9/main" objectType="CheckBox" fmlaLink="$L$21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fmlaLink="$L$10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fmlaLink="$L$21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fmlaLink="$L$10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fmlaLink="$L$21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fmlaLink="$L$10" lockText="1" noThreeD="1"/>
</file>

<file path=xl/ctrlProps/ctrlProp910.xml><?xml version="1.0" encoding="utf-8"?>
<formControlPr xmlns="http://schemas.microsoft.com/office/spreadsheetml/2009/9/main" objectType="CheckBox" fmlaLink="$L$10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fmlaLink="$L$21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fmlaLink="$L$10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fmlaLink="$L$21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fmlaLink="$L$10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fmlaLink="$L$10" lockText="1" noThreeD="1"/>
</file>

<file path=xl/ctrlProps/ctrlProp920.xml><?xml version="1.0" encoding="utf-8"?>
<formControlPr xmlns="http://schemas.microsoft.com/office/spreadsheetml/2009/9/main" objectType="CheckBox" fmlaLink="$L$21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fmlaLink="$L$10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fmlaLink="$L$21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fmlaLink="$L$10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fmlaLink="$L$21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$L$10" lockText="1" noThreeD="1"/>
</file>

<file path=xl/ctrlProps/ctrlProp930.xml><?xml version="1.0" encoding="utf-8"?>
<formControlPr xmlns="http://schemas.microsoft.com/office/spreadsheetml/2009/9/main" objectType="CheckBox" fmlaLink="$L$10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fmlaLink="$L$10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fmlaLink="$L$31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fmlaLink="$L$10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fmlaLink="$L$10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fmlaLink="$L$10" lockText="1" noThreeD="1"/>
</file>

<file path=xl/ctrlProps/ctrlProp940.xml><?xml version="1.0" encoding="utf-8"?>
<formControlPr xmlns="http://schemas.microsoft.com/office/spreadsheetml/2009/9/main" objectType="CheckBox" fmlaLink="$L$32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fmlaLink="$L$10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fmlaLink="$L$10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fmlaLink="$L$33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fmlaLink="$L$10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fmlaLink="$L$10" lockText="1" noThreeD="1"/>
</file>

<file path=xl/ctrlProps/ctrlProp950.xml><?xml version="1.0" encoding="utf-8"?>
<formControlPr xmlns="http://schemas.microsoft.com/office/spreadsheetml/2009/9/main" objectType="CheckBox" fmlaLink="$L$10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fmlaLink="$L$34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fmlaLink="$L$10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fmlaLink="$L$11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5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5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5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5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5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5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5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5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5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5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5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5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5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5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5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5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5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5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5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5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5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5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5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5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5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5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5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5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5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5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5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5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5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5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5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5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9</xdr:row>
          <xdr:rowOff>0</xdr:rowOff>
        </xdr:from>
        <xdr:to>
          <xdr:col>11</xdr:col>
          <xdr:colOff>561975</xdr:colOff>
          <xdr:row>9</xdr:row>
          <xdr:rowOff>219075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5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5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5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5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5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5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5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5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5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5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5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5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5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5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5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5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5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5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5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5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5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5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5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5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5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5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5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5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5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5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5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5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5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5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5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5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5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5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5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5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5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5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5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5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5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5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5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5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5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5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5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5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5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5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5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5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5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5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5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5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5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5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5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5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5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5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5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80" name="Check Box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5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5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5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5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5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5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5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5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5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5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5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5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92" name="Check Box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5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5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5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5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96" name="Check Box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5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5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5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5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5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5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5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5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5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405" name="Check Box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5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5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5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5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5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5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5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5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5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5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5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5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5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5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5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5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21" name="Check Box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5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5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5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5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5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5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5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5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5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5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5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5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5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5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5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5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5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5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5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5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5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5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5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5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5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5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5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5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5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5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5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5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5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5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5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5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5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5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5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5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5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2" name="Check Box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5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3" name="Check Box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5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4" name="Check Box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5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5" name="Check Box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5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6" name="Check Box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5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467" name="Check Box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5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68" name="Check Box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5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69" name="Check Box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5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70" name="Check Box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5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71" name="Check Box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5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72" name="Check Box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5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473" name="Check Box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5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4" name="Check Box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5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5" name="Check Box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5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6" name="Check Box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5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7" name="Check Box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5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8" name="Check Box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5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479" name="Check Box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5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0" name="Check Box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5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1" name="Check Box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5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2" name="Check Box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5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3" name="Check Box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5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5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485" name="Check Box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5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86" name="Check Box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5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87" name="Check Box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5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88" name="Check Box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5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89" name="Check Box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5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90" name="Check Box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5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491" name="Check Box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5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2" name="Check Box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5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3" name="Check Box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5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5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5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5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5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5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5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5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01" name="Check Box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5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02" name="Check Box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5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03" name="Check Box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5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506" name="Check Box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5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07" name="Check Box 387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5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508" name="Check Box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5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509" name="Check Box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5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510" name="Check Box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5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511" name="Check Box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5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512" name="Check Box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5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513" name="Check Box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5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514" name="Check Box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5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515" name="Check Box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5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516" name="Check Box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5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17" name="Check Box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5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18" name="Check Box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5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19" name="Check Box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5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20" name="Check Box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5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21" name="Check Box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5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22" name="Check Box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5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23" name="Check Box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5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524" name="Check Box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5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525" name="Check Box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5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526" name="Check Box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5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527" name="Check Box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5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528" name="Check Box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5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529" name="Check Box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5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530" name="Check Box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5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531" name="Check Box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5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532" name="Check Box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5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533" name="Check Box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5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34" name="Check Box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5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535" name="Check Box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5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36" name="Check Box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5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537" name="Check Box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5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538" name="Check Box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5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539" name="Check Box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5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540" name="Check Box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5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541" name="Check Box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5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542" name="Check Box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5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543" name="Check Box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5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544" name="Check Box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5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45" name="Check Box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5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46" name="Check Box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5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47" name="Check Box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5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48" name="Check Box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5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49" name="Check Box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5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50" name="Check Box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5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51" name="Check Box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5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552" name="Check Box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5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553" name="Check Box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5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554" name="Check Box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5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555" name="Check Box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5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556" name="Check Box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5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557" name="Check Box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5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558" name="Check Box 438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5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559" name="Check Box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5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560" name="Check Box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5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561" name="Check Box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5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562" name="Check Box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5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63" name="Check Box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5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64" name="Check Box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5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65" name="Check Box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5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566" name="Check Box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5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567" name="Check Box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5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568" name="Check Box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5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69" name="Check Box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5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70" name="Check Box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5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71" name="Check Box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5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572" name="Check Box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5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73" name="Check Box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5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74" name="Check Box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5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75" name="Check Box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5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576" name="Check Box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5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77" name="Check Box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5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78" name="Check Box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5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79" name="Check Box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5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580" name="Check Box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5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81" name="Check Box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5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82" name="Check Box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5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83" name="Check Box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5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584" name="Check Box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5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85" name="Check Box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5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86" name="Check Box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5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87" name="Check Box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5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588" name="Check Box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5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89" name="Check Box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5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90" name="Check Box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5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91" name="Check Box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5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592" name="Check Box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5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93" name="Check Box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5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94" name="Check Box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5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95" name="Check Box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5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596" name="Check Box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5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597" name="Check Box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5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598" name="Check Box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5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599" name="Check Box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5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600" name="Check Box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5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601" name="Check Box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5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602" name="Check Box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5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603" name="Check Box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5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604" name="Check Box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5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05" name="Check Box 485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5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06" name="Check Box 486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5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07" name="Check Box 487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5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08" name="Check Box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5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09" name="Check Box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5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10" name="Check Box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5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11" name="Check Box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5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12" name="Check Box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5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13" name="Check Box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5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14" name="Check Box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5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15" name="Check Box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5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16" name="Check Box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5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17" name="Check Box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5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18" name="Check Box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5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19" name="Check Box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5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20" name="Check Box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5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21" name="Check Box 501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5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22" name="Check Box 502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5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23" name="Check Box 503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5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24" name="Check Box 504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5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25" name="Check Box 505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5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26" name="Check Box 506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5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27" name="Check Box 507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5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28" name="Check Box 508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5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29" name="Check Box 509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5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30" name="Check Box 510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5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31" name="Check Box 511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5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32" name="Check Box 512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5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33" name="Check Box 513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5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34" name="Check Box 514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5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35" name="Check Box 515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5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36" name="Check Box 516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5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37" name="Check Box 517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5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38" name="Check Box 518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5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39" name="Check Box 519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5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40" name="Check Box 520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5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1" name="Check Box 521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5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2" name="Check Box 522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5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3" name="Check Box 523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5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4" name="Check Box 524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5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5" name="Check Box 525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5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646" name="Check Box 526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5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47" name="Check Box 527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5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48" name="Check Box 528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5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49" name="Check Box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5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50" name="Check Box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5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51" name="Check Box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5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652" name="Check Box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5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3" name="Check Box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5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4" name="Check Box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5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5" name="Check Box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5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6" name="Check Box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5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7" name="Check Box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5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658" name="Check Box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5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59" name="Check Box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5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60" name="Check Box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5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61" name="Check Box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5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62" name="Check Box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5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63" name="Check Box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5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664" name="Check Box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5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65" name="Check Box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5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66" name="Check Box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5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67" name="Check Box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5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68" name="Check Box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5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69" name="Check Box 549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5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670" name="Check Box 550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5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1" name="Check Box 551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5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2" name="Check Box 552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5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3" name="Check Box 553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5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4" name="Check Box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5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5" name="Check Box 555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5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676" name="Check Box 556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5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77" name="Check Box 557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5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78" name="Check Box 558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5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79" name="Check Box 559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5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80" name="Check Box 560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5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81" name="Check Box 561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5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682" name="Check Box 562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5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3" name="Check Box 563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5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4" name="Check Box 564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5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5" name="Check Box 565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5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6" name="Check Box 566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5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7" name="Check Box 567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5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688" name="Check Box 568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5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89" name="Check Box 569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5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90" name="Check Box 570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5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91" name="Check Box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5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92" name="Check Box 572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5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93" name="Check Box 573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5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694" name="Check Box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5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697" name="Check Box 577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5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698" name="Check Box 578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5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699" name="Check Box 579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5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700" name="Check Box 580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5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701" name="Check Box 581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5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702" name="Check Box 582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5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703" name="Check Box 583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5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704" name="Check Box 584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5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705" name="Check Box 585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5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706" name="Check Box 586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5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707" name="Check Box 587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5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08" name="Check Box 588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5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09" name="Check Box 589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5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10" name="Check Box 590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5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11" name="Check Box 591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5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12" name="Check Box 592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5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13" name="Check Box 593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5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14" name="Check Box 594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5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15" name="Check Box 595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5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16" name="Check Box 596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5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717" name="Check Box 597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5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718" name="Check Box 598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5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719" name="Check Box 599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5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720" name="Check Box 600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5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721" name="Check Box 601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5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722" name="Check Box 602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5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723" name="Check Box 603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5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724" name="Check Box 604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5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725" name="Check Box 605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5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726" name="Check Box 606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5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727" name="Check Box 607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5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728" name="Check Box 608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5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729" name="Check Box 609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5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730" name="Check Box 610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5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731" name="Check Box 611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5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732" name="Check Box 612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5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733" name="Check Box 613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5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734" name="Check Box 614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5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735" name="Check Box 615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5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736" name="Check Box 616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5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37" name="Check Box 617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5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38" name="Check Box 618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5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39" name="Check Box 619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5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40" name="Check Box 620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5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41" name="Check Box 621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5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42" name="Check Box 622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5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43" name="Check Box 623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5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44" name="Check Box 624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5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45" name="Check Box 625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5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746" name="Check Box 626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5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747" name="Check Box 627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5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748" name="Check Box 628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5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749" name="Check Box 629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5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750" name="Check Box 630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5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751" name="Check Box 631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5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752" name="Check Box 632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5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753" name="Check Box 633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5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754" name="Check Box 634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5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755" name="Check Box 635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5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756" name="Check Box 636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5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757" name="Check Box 637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5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758" name="Check Box 638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5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759" name="Check Box 639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5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760" name="Check Box 640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5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61" name="Check Box 641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5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62" name="Check Box 642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5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63" name="Check Box 643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5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764" name="Check Box 644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5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65" name="Check Box 645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5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66" name="Check Box 646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5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67" name="Check Box 647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5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768" name="Check Box 648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5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69" name="Check Box 649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5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70" name="Check Box 650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5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71" name="Check Box 651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5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772" name="Check Box 652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5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73" name="Check Box 653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5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74" name="Check Box 654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5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75" name="Check Box 655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5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776" name="Check Box 656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5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77" name="Check Box 657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5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78" name="Check Box 658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5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79" name="Check Box 659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5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780" name="Check Box 660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5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81" name="Check Box 661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5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82" name="Check Box 662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5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83" name="Check Box 663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5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784" name="Check Box 664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5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85" name="Check Box 665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5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86" name="Check Box 666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5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87" name="Check Box 667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5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788" name="Check Box 668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5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89" name="Check Box 669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5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90" name="Check Box 670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5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91" name="Check Box 671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5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792" name="Check Box 672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5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93" name="Check Box 673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5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94" name="Check Box 67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5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95" name="Check Box 67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5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796" name="Check Box 676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5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797" name="Check Box 677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5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798" name="Check Box 678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5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799" name="Check Box 679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5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00" name="Check Box 680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5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01" name="Check Box 681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5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02" name="Check Box 682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5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03" name="Check Box 683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5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04" name="Check Box 684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5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05" name="Check Box 685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5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06" name="Check Box 686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5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07" name="Check Box 687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5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08" name="Check Box 688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5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09" name="Check Box 689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5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10" name="Check Box 690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5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11" name="Check Box 691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5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12" name="Check Box 692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5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13" name="Check Box 693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5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14" name="Check Box 694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5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15" name="Check Box 695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5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16" name="Check Box 696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5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17" name="Check Box 697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5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18" name="Check Box 698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5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19" name="Check Box 699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5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20" name="Check Box 700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5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21" name="Check Box 701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5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22" name="Check Box 702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5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23" name="Check Box 703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5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24" name="Check Box 704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5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25" name="Check Box 705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5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26" name="Check Box 706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5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27" name="Check Box 707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5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28" name="Check Box 708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5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29" name="Check Box 709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5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30" name="Check Box 710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5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31" name="Check Box 711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5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32" name="Check Box 712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5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3" name="Check Box 713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5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4" name="Check Box 714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5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5" name="Check Box 715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5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6" name="Check Box 716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5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7" name="Check Box 717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5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838" name="Check Box 718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5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39" name="Check Box 719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5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40" name="Check Box 720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5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41" name="Check Box 721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5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42" name="Check Box 722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5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43" name="Check Box 723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5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844" name="Check Box 724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5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45" name="Check Box 725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5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46" name="Check Box 726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5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47" name="Check Box 727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5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48" name="Check Box 728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5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49" name="Check Box 729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5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850" name="Check Box 730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5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1" name="Check Box 731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5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2" name="Check Box 732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5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3" name="Check Box 733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5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4" name="Check Box 734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5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5" name="Check Box 735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5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856" name="Check Box 736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5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57" name="Check Box 737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5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58" name="Check Box 738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5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59" name="Check Box 739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5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60" name="Check Box 740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5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61" name="Check Box 741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5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862" name="Check Box 742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5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3" name="Check Box 743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5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4" name="Check Box 744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5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5" name="Check Box 745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5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6" name="Check Box 746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5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7" name="Check Box 747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5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868" name="Check Box 748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5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69" name="Check Box 749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5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70" name="Check Box 750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5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71" name="Check Box 751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5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72" name="Check Box 752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5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73" name="Check Box 753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5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874" name="Check Box 754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5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75" name="Check Box 755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5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76" name="Check Box 756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5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77" name="Check Box 757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5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78" name="Check Box 758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5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79" name="Check Box 759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5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880" name="Check Box 760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5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1" name="Check Box 761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5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2" name="Check Box 762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5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3" name="Check Box 763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5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4" name="Check Box 764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5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5" name="Check Box 765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5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886" name="Check Box 766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5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889" name="Check Box 769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5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890" name="Check Box 770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5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891" name="Check Box 771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5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892" name="Check Box 772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5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893" name="Check Box 773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5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894" name="Check Box 774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5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895" name="Check Box 775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5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896" name="Check Box 776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5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5897" name="Check Box 777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5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898" name="Check Box 778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5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899" name="Check Box 779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5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00" name="Check Box 780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5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01" name="Check Box 781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5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02" name="Check Box 782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5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03" name="Check Box 783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5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04" name="Check Box 784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5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05" name="Check Box 785" hidden="1">
              <a:extLst>
                <a:ext uri="{63B3BB69-23CF-44E3-9099-C40C66FF867C}">
                  <a14:compatExt spid="_x0000_s5905"/>
                </a:ext>
                <a:ext uri="{FF2B5EF4-FFF2-40B4-BE49-F238E27FC236}">
                  <a16:creationId xmlns:a16="http://schemas.microsoft.com/office/drawing/2014/main" id="{00000000-0008-0000-0500-00001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06" name="Check Box 786" hidden="1">
              <a:extLst>
                <a:ext uri="{63B3BB69-23CF-44E3-9099-C40C66FF867C}">
                  <a14:compatExt spid="_x0000_s5906"/>
                </a:ext>
                <a:ext uri="{FF2B5EF4-FFF2-40B4-BE49-F238E27FC236}">
                  <a16:creationId xmlns:a16="http://schemas.microsoft.com/office/drawing/2014/main" id="{00000000-0008-0000-0500-00001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07" name="Check Box 787" hidden="1">
              <a:extLst>
                <a:ext uri="{63B3BB69-23CF-44E3-9099-C40C66FF867C}">
                  <a14:compatExt spid="_x0000_s5907"/>
                </a:ext>
                <a:ext uri="{FF2B5EF4-FFF2-40B4-BE49-F238E27FC236}">
                  <a16:creationId xmlns:a16="http://schemas.microsoft.com/office/drawing/2014/main" id="{00000000-0008-0000-0500-00001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08" name="Check Box 788" hidden="1">
              <a:extLst>
                <a:ext uri="{63B3BB69-23CF-44E3-9099-C40C66FF867C}">
                  <a14:compatExt spid="_x0000_s5908"/>
                </a:ext>
                <a:ext uri="{FF2B5EF4-FFF2-40B4-BE49-F238E27FC236}">
                  <a16:creationId xmlns:a16="http://schemas.microsoft.com/office/drawing/2014/main" id="{00000000-0008-0000-0500-00001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09" name="Check Box 789" hidden="1">
              <a:extLst>
                <a:ext uri="{63B3BB69-23CF-44E3-9099-C40C66FF867C}">
                  <a14:compatExt spid="_x0000_s5909"/>
                </a:ext>
                <a:ext uri="{FF2B5EF4-FFF2-40B4-BE49-F238E27FC236}">
                  <a16:creationId xmlns:a16="http://schemas.microsoft.com/office/drawing/2014/main" id="{00000000-0008-0000-0500-00001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10" name="Check Box 790" hidden="1">
              <a:extLst>
                <a:ext uri="{63B3BB69-23CF-44E3-9099-C40C66FF867C}">
                  <a14:compatExt spid="_x0000_s5910"/>
                </a:ext>
                <a:ext uri="{FF2B5EF4-FFF2-40B4-BE49-F238E27FC236}">
                  <a16:creationId xmlns:a16="http://schemas.microsoft.com/office/drawing/2014/main" id="{00000000-0008-0000-0500-00001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11" name="Check Box 791" hidden="1">
              <a:extLst>
                <a:ext uri="{63B3BB69-23CF-44E3-9099-C40C66FF867C}">
                  <a14:compatExt spid="_x0000_s5911"/>
                </a:ext>
                <a:ext uri="{FF2B5EF4-FFF2-40B4-BE49-F238E27FC236}">
                  <a16:creationId xmlns:a16="http://schemas.microsoft.com/office/drawing/2014/main" id="{00000000-0008-0000-0500-00001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912" name="Check Box 792" hidden="1">
              <a:extLst>
                <a:ext uri="{63B3BB69-23CF-44E3-9099-C40C66FF867C}">
                  <a14:compatExt spid="_x0000_s5912"/>
                </a:ext>
                <a:ext uri="{FF2B5EF4-FFF2-40B4-BE49-F238E27FC236}">
                  <a16:creationId xmlns:a16="http://schemas.microsoft.com/office/drawing/2014/main" id="{00000000-0008-0000-0500-00001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913" name="Check Box 793" hidden="1">
              <a:extLst>
                <a:ext uri="{63B3BB69-23CF-44E3-9099-C40C66FF867C}">
                  <a14:compatExt spid="_x0000_s5913"/>
                </a:ext>
                <a:ext uri="{FF2B5EF4-FFF2-40B4-BE49-F238E27FC236}">
                  <a16:creationId xmlns:a16="http://schemas.microsoft.com/office/drawing/2014/main" id="{00000000-0008-0000-0500-00001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914" name="Check Box 794" hidden="1">
              <a:extLst>
                <a:ext uri="{63B3BB69-23CF-44E3-9099-C40C66FF867C}">
                  <a14:compatExt spid="_x0000_s5914"/>
                </a:ext>
                <a:ext uri="{FF2B5EF4-FFF2-40B4-BE49-F238E27FC236}">
                  <a16:creationId xmlns:a16="http://schemas.microsoft.com/office/drawing/2014/main" id="{00000000-0008-0000-0500-00001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915" name="Check Box 795" hidden="1">
              <a:extLst>
                <a:ext uri="{63B3BB69-23CF-44E3-9099-C40C66FF867C}">
                  <a14:compatExt spid="_x0000_s5915"/>
                </a:ext>
                <a:ext uri="{FF2B5EF4-FFF2-40B4-BE49-F238E27FC236}">
                  <a16:creationId xmlns:a16="http://schemas.microsoft.com/office/drawing/2014/main" id="{00000000-0008-0000-0500-00001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916" name="Check Box 796" hidden="1">
              <a:extLst>
                <a:ext uri="{63B3BB69-23CF-44E3-9099-C40C66FF867C}">
                  <a14:compatExt spid="_x0000_s5916"/>
                </a:ext>
                <a:ext uri="{FF2B5EF4-FFF2-40B4-BE49-F238E27FC236}">
                  <a16:creationId xmlns:a16="http://schemas.microsoft.com/office/drawing/2014/main" id="{00000000-0008-0000-0500-00001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917" name="Check Box 797" hidden="1">
              <a:extLst>
                <a:ext uri="{63B3BB69-23CF-44E3-9099-C40C66FF867C}">
                  <a14:compatExt spid="_x0000_s5917"/>
                </a:ext>
                <a:ext uri="{FF2B5EF4-FFF2-40B4-BE49-F238E27FC236}">
                  <a16:creationId xmlns:a16="http://schemas.microsoft.com/office/drawing/2014/main" id="{00000000-0008-0000-0500-00001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5918" name="Check Box 798" hidden="1">
              <a:extLst>
                <a:ext uri="{63B3BB69-23CF-44E3-9099-C40C66FF867C}">
                  <a14:compatExt spid="_x0000_s5918"/>
                </a:ext>
                <a:ext uri="{FF2B5EF4-FFF2-40B4-BE49-F238E27FC236}">
                  <a16:creationId xmlns:a16="http://schemas.microsoft.com/office/drawing/2014/main" id="{00000000-0008-0000-0500-00001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919" name="Check Box 799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5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5920" name="Check Box 800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5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5921" name="Check Box 801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5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5922" name="Check Box 802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5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5923" name="Check Box 803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5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5924" name="Check Box 804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5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5925" name="Check Box 805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5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5926" name="Check Box 806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5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927" name="Check Box 807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5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28" name="Check Box 808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5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29" name="Check Box 809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5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30" name="Check Box 810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5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31" name="Check Box 811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5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32" name="Check Box 812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5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33" name="Check Box 813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5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34" name="Check Box 814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5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35" name="Check Box 815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5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36" name="Check Box 816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5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37" name="Check Box 817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5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38" name="Check Box 818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5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39" name="Check Box 819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5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5940" name="Check Box 820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5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5941" name="Check Box 821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5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5942" name="Check Box 822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5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5943" name="Check Box 823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5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5944" name="Check Box 824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5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5945" name="Check Box 825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5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946" name="Check Box 826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5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947" name="Check Box 827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5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948" name="Check Box 828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5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5949" name="Check Box 829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5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950" name="Check Box 830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5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5951" name="Check Box 831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5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52" name="Check Box 832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5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53" name="Check Box 833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5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54" name="Check Box 834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5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5955" name="Check Box 835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5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56" name="Check Box 836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5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57" name="Check Box 837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5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58" name="Check Box 838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5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5959" name="Check Box 839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5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60" name="Check Box 840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5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61" name="Check Box 841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5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62" name="Check Box 842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5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5963" name="Check Box 843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5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64" name="Check Box 844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5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65" name="Check Box 845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5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66" name="Check Box 846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5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5967" name="Check Box 847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5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68" name="Check Box 848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5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69" name="Check Box 849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5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70" name="Check Box 850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5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5971" name="Check Box 851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5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72" name="Check Box 852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5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73" name="Check Box 853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5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74" name="Check Box 854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5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5975" name="Check Box 855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5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76" name="Check Box 856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5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77" name="Check Box 857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5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78" name="Check Box 858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5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5979" name="Check Box 859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5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80" name="Check Box 860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5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81" name="Check Box 861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5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82" name="Check Box 862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5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5983" name="Check Box 863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5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84" name="Check Box 864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5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85" name="Check Box 865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5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86" name="Check Box 866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5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5987" name="Check Box 867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5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88" name="Check Box 868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5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89" name="Check Box 869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5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90" name="Check Box 870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5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5991" name="Check Box 871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5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92" name="Check Box 872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5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93" name="Check Box 873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5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94" name="Check Box 874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5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5995" name="Check Box 875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5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96" name="Check Box 876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5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97" name="Check Box 877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5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98" name="Check Box 878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5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5999" name="Check Box 879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5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00" name="Check Box 880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5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01" name="Check Box 881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5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02" name="Check Box 882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5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03" name="Check Box 883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5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04" name="Check Box 884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5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05" name="Check Box 885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5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06" name="Check Box 886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5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07" name="Check Box 887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5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08" name="Check Box 888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5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09" name="Check Box 889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5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10" name="Check Box 890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5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11" name="Check Box 891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5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12" name="Check Box 892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5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13" name="Check Box 893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5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14" name="Check Box 894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5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15" name="Check Box 895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5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16" name="Check Box 896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5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17" name="Check Box 897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5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18" name="Check Box 898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5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19" name="Check Box 899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5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20" name="Check Box 900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5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21" name="Check Box 901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5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22" name="Check Box 902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5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23" name="Check Box 903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5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4" name="Check Box 904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5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5" name="Check Box 905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5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6" name="Check Box 906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5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7" name="Check Box 907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5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8" name="Check Box 908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5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029" name="Check Box 909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5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0" name="Check Box 910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5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1" name="Check Box 911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5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2" name="Check Box 912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5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3" name="Check Box 913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5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4" name="Check Box 914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5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035" name="Check Box 915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5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36" name="Check Box 916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5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37" name="Check Box 917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5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38" name="Check Box 918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5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39" name="Check Box 919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5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40" name="Check Box 920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5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041" name="Check Box 921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5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2" name="Check Box 922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5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3" name="Check Box 923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5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4" name="Check Box 924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5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5" name="Check Box 925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5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6" name="Check Box 926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5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047" name="Check Box 927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5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48" name="Check Box 928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5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49" name="Check Box 929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5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50" name="Check Box 930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5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51" name="Check Box 931" hidden="1">
              <a:extLst>
                <a:ext uri="{63B3BB69-23CF-44E3-9099-C40C66FF867C}">
                  <a14:compatExt spid="_x0000_s6051"/>
                </a:ext>
                <a:ext uri="{FF2B5EF4-FFF2-40B4-BE49-F238E27FC236}">
                  <a16:creationId xmlns:a16="http://schemas.microsoft.com/office/drawing/2014/main" id="{00000000-0008-0000-0500-0000A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52" name="Check Box 932" hidden="1">
              <a:extLst>
                <a:ext uri="{63B3BB69-23CF-44E3-9099-C40C66FF867C}">
                  <a14:compatExt spid="_x0000_s6052"/>
                </a:ext>
                <a:ext uri="{FF2B5EF4-FFF2-40B4-BE49-F238E27FC236}">
                  <a16:creationId xmlns:a16="http://schemas.microsoft.com/office/drawing/2014/main" id="{00000000-0008-0000-0500-0000A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053" name="Check Box 933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5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4" name="Check Box 934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5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5" name="Check Box 935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5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6" name="Check Box 936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5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7" name="Check Box 937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5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8" name="Check Box 938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5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059" name="Check Box 939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5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0" name="Check Box 940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5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1" name="Check Box 941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5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2" name="Check Box 942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5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3" name="Check Box 943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5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4" name="Check Box 944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5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065" name="Check Box 945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5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66" name="Check Box 946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5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67" name="Check Box 947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5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68" name="Check Box 948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5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69" name="Check Box 949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5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70" name="Check Box 950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5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071" name="Check Box 951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5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2" name="Check Box 952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5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3" name="Check Box 953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5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4" name="Check Box 954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5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5" name="Check Box 955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5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6" name="Check Box 956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5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077" name="Check Box 957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5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6080" name="Check Box 960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5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081" name="Check Box 961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5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6082" name="Check Box 962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5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6083" name="Check Box 963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5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6084" name="Check Box 964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5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6085" name="Check Box 965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5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6086" name="Check Box 966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5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6087" name="Check Box 967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5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6088" name="Check Box 968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5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6089" name="Check Box 969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5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6090" name="Check Box 970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5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6091" name="Check Box 971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5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6092" name="Check Box 972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5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6093" name="Check Box 973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5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6094" name="Check Box 974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5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6095" name="Check Box 975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5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6096" name="Check Box 976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5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6097" name="Check Box 977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5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6098" name="Check Box 978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5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6099" name="Check Box 979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5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100" name="Check Box 980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5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101" name="Check Box 981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5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102" name="Check Box 982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5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103" name="Check Box 983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5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104" name="Check Box 984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5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105" name="Check Box 985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5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106" name="Check Box 986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5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107" name="Check Box 987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5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108" name="Check Box 988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5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10</xdr:row>
          <xdr:rowOff>0</xdr:rowOff>
        </xdr:from>
        <xdr:to>
          <xdr:col>11</xdr:col>
          <xdr:colOff>561975</xdr:colOff>
          <xdr:row>10</xdr:row>
          <xdr:rowOff>219075</xdr:rowOff>
        </xdr:to>
        <xdr:sp macro="" textlink="">
          <xdr:nvSpPr>
            <xdr:cNvPr id="6109" name="Check Box 989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5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110" name="Check Box 990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5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12</xdr:row>
          <xdr:rowOff>0</xdr:rowOff>
        </xdr:from>
        <xdr:to>
          <xdr:col>11</xdr:col>
          <xdr:colOff>561975</xdr:colOff>
          <xdr:row>12</xdr:row>
          <xdr:rowOff>219075</xdr:rowOff>
        </xdr:to>
        <xdr:sp macro="" textlink="">
          <xdr:nvSpPr>
            <xdr:cNvPr id="6111" name="Check Box 991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5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13</xdr:row>
          <xdr:rowOff>0</xdr:rowOff>
        </xdr:from>
        <xdr:to>
          <xdr:col>11</xdr:col>
          <xdr:colOff>561975</xdr:colOff>
          <xdr:row>13</xdr:row>
          <xdr:rowOff>219075</xdr:rowOff>
        </xdr:to>
        <xdr:sp macro="" textlink="">
          <xdr:nvSpPr>
            <xdr:cNvPr id="6112" name="Check Box 992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5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14</xdr:row>
          <xdr:rowOff>0</xdr:rowOff>
        </xdr:from>
        <xdr:to>
          <xdr:col>11</xdr:col>
          <xdr:colOff>561975</xdr:colOff>
          <xdr:row>14</xdr:row>
          <xdr:rowOff>219075</xdr:rowOff>
        </xdr:to>
        <xdr:sp macro="" textlink="">
          <xdr:nvSpPr>
            <xdr:cNvPr id="6113" name="Check Box 993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5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11</xdr:col>
          <xdr:colOff>561975</xdr:colOff>
          <xdr:row>15</xdr:row>
          <xdr:rowOff>219075</xdr:rowOff>
        </xdr:to>
        <xdr:sp macro="" textlink="">
          <xdr:nvSpPr>
            <xdr:cNvPr id="6114" name="Check Box 994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5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16</xdr:row>
          <xdr:rowOff>0</xdr:rowOff>
        </xdr:from>
        <xdr:to>
          <xdr:col>11</xdr:col>
          <xdr:colOff>561975</xdr:colOff>
          <xdr:row>16</xdr:row>
          <xdr:rowOff>219075</xdr:rowOff>
        </xdr:to>
        <xdr:sp macro="" textlink="">
          <xdr:nvSpPr>
            <xdr:cNvPr id="6115" name="Check Box 995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5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17</xdr:row>
          <xdr:rowOff>0</xdr:rowOff>
        </xdr:from>
        <xdr:to>
          <xdr:col>11</xdr:col>
          <xdr:colOff>561975</xdr:colOff>
          <xdr:row>17</xdr:row>
          <xdr:rowOff>219075</xdr:rowOff>
        </xdr:to>
        <xdr:sp macro="" textlink="">
          <xdr:nvSpPr>
            <xdr:cNvPr id="6116" name="Check Box 996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5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18</xdr:row>
          <xdr:rowOff>0</xdr:rowOff>
        </xdr:from>
        <xdr:to>
          <xdr:col>11</xdr:col>
          <xdr:colOff>561975</xdr:colOff>
          <xdr:row>18</xdr:row>
          <xdr:rowOff>219075</xdr:rowOff>
        </xdr:to>
        <xdr:sp macro="" textlink="">
          <xdr:nvSpPr>
            <xdr:cNvPr id="6117" name="Check Box 997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5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19</xdr:row>
          <xdr:rowOff>0</xdr:rowOff>
        </xdr:from>
        <xdr:to>
          <xdr:col>11</xdr:col>
          <xdr:colOff>561975</xdr:colOff>
          <xdr:row>19</xdr:row>
          <xdr:rowOff>219075</xdr:rowOff>
        </xdr:to>
        <xdr:sp macro="" textlink="">
          <xdr:nvSpPr>
            <xdr:cNvPr id="6118" name="Check Box 998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5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6119" name="Check Box 999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5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6120" name="Check Box 1000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5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6121" name="Check Box 1001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5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6122" name="Check Box 1002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5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6123" name="Check Box 1003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5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6124" name="Check Box 1004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5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6125" name="Check Box 1005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5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6126" name="Check Box 1006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5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6127" name="Check Box 1007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5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6128" name="Check Box 1008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5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6129" name="Check Box 1009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5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6130" name="Check Box 1010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5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6131" name="Check Box 1011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5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6132" name="Check Box 1012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5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6133" name="Check Box 1013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5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6134" name="Check Box 1014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5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6135" name="Check Box 1015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5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6136" name="Check Box 1016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5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6137" name="Check Box 1017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5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138" name="Check Box 1018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5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139" name="Check Box 1019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5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140" name="Check Box 1020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5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11</xdr:row>
          <xdr:rowOff>0</xdr:rowOff>
        </xdr:from>
        <xdr:to>
          <xdr:col>11</xdr:col>
          <xdr:colOff>561975</xdr:colOff>
          <xdr:row>11</xdr:row>
          <xdr:rowOff>219075</xdr:rowOff>
        </xdr:to>
        <xdr:sp macro="" textlink="">
          <xdr:nvSpPr>
            <xdr:cNvPr id="6141" name="Check Box 1021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5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6142" name="Check Box 1022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5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0</xdr:rowOff>
        </xdr:from>
        <xdr:to>
          <xdr:col>11</xdr:col>
          <xdr:colOff>561975</xdr:colOff>
          <xdr:row>20</xdr:row>
          <xdr:rowOff>219075</xdr:rowOff>
        </xdr:to>
        <xdr:sp macro="" textlink="">
          <xdr:nvSpPr>
            <xdr:cNvPr id="6143" name="Check Box 1023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5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22528" name="Check Box 1024" hidden="1">
              <a:extLst>
                <a:ext uri="{63B3BB69-23CF-44E3-9099-C40C66FF867C}">
                  <a14:compatExt spid="_x0000_s22528"/>
                </a:ext>
                <a:ext uri="{FF2B5EF4-FFF2-40B4-BE49-F238E27FC236}">
                  <a16:creationId xmlns:a16="http://schemas.microsoft.com/office/drawing/2014/main" id="{00000000-0008-0000-0500-00000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22529" name="Check Box 1025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22530" name="Check Box 1026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21</xdr:row>
          <xdr:rowOff>0</xdr:rowOff>
        </xdr:from>
        <xdr:to>
          <xdr:col>11</xdr:col>
          <xdr:colOff>561975</xdr:colOff>
          <xdr:row>21</xdr:row>
          <xdr:rowOff>219075</xdr:rowOff>
        </xdr:to>
        <xdr:sp macro="" textlink="">
          <xdr:nvSpPr>
            <xdr:cNvPr id="22531" name="Check Box 1027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22532" name="Check Box 1028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22533" name="Check Box 1029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22534" name="Check Box 1030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22</xdr:row>
          <xdr:rowOff>0</xdr:rowOff>
        </xdr:from>
        <xdr:to>
          <xdr:col>11</xdr:col>
          <xdr:colOff>561975</xdr:colOff>
          <xdr:row>22</xdr:row>
          <xdr:rowOff>219075</xdr:rowOff>
        </xdr:to>
        <xdr:sp macro="" textlink="">
          <xdr:nvSpPr>
            <xdr:cNvPr id="22535" name="Check Box 1031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5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22536" name="Check Box 1032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5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22537" name="Check Box 1033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5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22538" name="Check Box 1034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5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23</xdr:row>
          <xdr:rowOff>0</xdr:rowOff>
        </xdr:from>
        <xdr:to>
          <xdr:col>11</xdr:col>
          <xdr:colOff>561975</xdr:colOff>
          <xdr:row>23</xdr:row>
          <xdr:rowOff>219075</xdr:rowOff>
        </xdr:to>
        <xdr:sp macro="" textlink="">
          <xdr:nvSpPr>
            <xdr:cNvPr id="22539" name="Check Box 1035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5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22540" name="Check Box 1036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5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22541" name="Check Box 1037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5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22542" name="Check Box 1038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5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24</xdr:row>
          <xdr:rowOff>0</xdr:rowOff>
        </xdr:from>
        <xdr:to>
          <xdr:col>11</xdr:col>
          <xdr:colOff>561975</xdr:colOff>
          <xdr:row>24</xdr:row>
          <xdr:rowOff>219075</xdr:rowOff>
        </xdr:to>
        <xdr:sp macro="" textlink="">
          <xdr:nvSpPr>
            <xdr:cNvPr id="22543" name="Check Box 1039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5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22544" name="Check Box 1040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5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22545" name="Check Box 1041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5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22546" name="Check Box 1042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5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25</xdr:row>
          <xdr:rowOff>0</xdr:rowOff>
        </xdr:from>
        <xdr:to>
          <xdr:col>11</xdr:col>
          <xdr:colOff>561975</xdr:colOff>
          <xdr:row>25</xdr:row>
          <xdr:rowOff>219075</xdr:rowOff>
        </xdr:to>
        <xdr:sp macro="" textlink="">
          <xdr:nvSpPr>
            <xdr:cNvPr id="22547" name="Check Box 1043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5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22548" name="Check Box 1044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5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22549" name="Check Box 1045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5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22550" name="Check Box 1046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5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26</xdr:row>
          <xdr:rowOff>0</xdr:rowOff>
        </xdr:from>
        <xdr:to>
          <xdr:col>11</xdr:col>
          <xdr:colOff>561975</xdr:colOff>
          <xdr:row>26</xdr:row>
          <xdr:rowOff>219075</xdr:rowOff>
        </xdr:to>
        <xdr:sp macro="" textlink="">
          <xdr:nvSpPr>
            <xdr:cNvPr id="22551" name="Check Box 1047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5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22552" name="Check Box 1048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5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27</xdr:row>
          <xdr:rowOff>0</xdr:rowOff>
        </xdr:from>
        <xdr:to>
          <xdr:col>11</xdr:col>
          <xdr:colOff>561975</xdr:colOff>
          <xdr:row>27</xdr:row>
          <xdr:rowOff>219075</xdr:rowOff>
        </xdr:to>
        <xdr:sp macro="" textlink="">
          <xdr:nvSpPr>
            <xdr:cNvPr id="22553" name="Check Box 1049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5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22556" name="Check Box 1052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5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28</xdr:row>
          <xdr:rowOff>0</xdr:rowOff>
        </xdr:from>
        <xdr:to>
          <xdr:col>11</xdr:col>
          <xdr:colOff>561975</xdr:colOff>
          <xdr:row>28</xdr:row>
          <xdr:rowOff>219075</xdr:rowOff>
        </xdr:to>
        <xdr:sp macro="" textlink="">
          <xdr:nvSpPr>
            <xdr:cNvPr id="22557" name="Check Box 1053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5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22560" name="Check Box 1056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5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22561" name="Check Box 1057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5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22562" name="Check Box 1058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5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29</xdr:row>
          <xdr:rowOff>0</xdr:rowOff>
        </xdr:from>
        <xdr:to>
          <xdr:col>11</xdr:col>
          <xdr:colOff>561975</xdr:colOff>
          <xdr:row>29</xdr:row>
          <xdr:rowOff>219075</xdr:rowOff>
        </xdr:to>
        <xdr:sp macro="" textlink="">
          <xdr:nvSpPr>
            <xdr:cNvPr id="22563" name="Check Box 1059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5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564" name="Check Box 1060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5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565" name="Check Box 1061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5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566" name="Check Box 1062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5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567" name="Check Box 1063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5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568" name="Check Box 1064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5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569" name="Check Box 1065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5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570" name="Check Box 1066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5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571" name="Check Box 1067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5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572" name="Check Box 1068" hidden="1">
              <a:extLst>
                <a:ext uri="{63B3BB69-23CF-44E3-9099-C40C66FF867C}">
                  <a14:compatExt spid="_x0000_s22572"/>
                </a:ext>
                <a:ext uri="{FF2B5EF4-FFF2-40B4-BE49-F238E27FC236}">
                  <a16:creationId xmlns:a16="http://schemas.microsoft.com/office/drawing/2014/main" id="{00000000-0008-0000-0500-00002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573" name="Check Box 1069" hidden="1">
              <a:extLst>
                <a:ext uri="{63B3BB69-23CF-44E3-9099-C40C66FF867C}">
                  <a14:compatExt spid="_x0000_s22573"/>
                </a:ext>
                <a:ext uri="{FF2B5EF4-FFF2-40B4-BE49-F238E27FC236}">
                  <a16:creationId xmlns:a16="http://schemas.microsoft.com/office/drawing/2014/main" id="{00000000-0008-0000-0500-00002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574" name="Check Box 1070" hidden="1">
              <a:extLst>
                <a:ext uri="{63B3BB69-23CF-44E3-9099-C40C66FF867C}">
                  <a14:compatExt spid="_x0000_s22574"/>
                </a:ext>
                <a:ext uri="{FF2B5EF4-FFF2-40B4-BE49-F238E27FC236}">
                  <a16:creationId xmlns:a16="http://schemas.microsoft.com/office/drawing/2014/main" id="{00000000-0008-0000-0500-00002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575" name="Check Box 1071" hidden="1">
              <a:extLst>
                <a:ext uri="{63B3BB69-23CF-44E3-9099-C40C66FF867C}">
                  <a14:compatExt spid="_x0000_s22575"/>
                </a:ext>
                <a:ext uri="{FF2B5EF4-FFF2-40B4-BE49-F238E27FC236}">
                  <a16:creationId xmlns:a16="http://schemas.microsoft.com/office/drawing/2014/main" id="{00000000-0008-0000-0500-00002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576" name="Check Box 1072" hidden="1">
              <a:extLst>
                <a:ext uri="{63B3BB69-23CF-44E3-9099-C40C66FF867C}">
                  <a14:compatExt spid="_x0000_s22576"/>
                </a:ext>
                <a:ext uri="{FF2B5EF4-FFF2-40B4-BE49-F238E27FC236}">
                  <a16:creationId xmlns:a16="http://schemas.microsoft.com/office/drawing/2014/main" id="{00000000-0008-0000-0500-00003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577" name="Check Box 1073" hidden="1">
              <a:extLst>
                <a:ext uri="{63B3BB69-23CF-44E3-9099-C40C66FF867C}">
                  <a14:compatExt spid="_x0000_s22577"/>
                </a:ext>
                <a:ext uri="{FF2B5EF4-FFF2-40B4-BE49-F238E27FC236}">
                  <a16:creationId xmlns:a16="http://schemas.microsoft.com/office/drawing/2014/main" id="{00000000-0008-0000-0500-00003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578" name="Check Box 1074" hidden="1">
              <a:extLst>
                <a:ext uri="{63B3BB69-23CF-44E3-9099-C40C66FF867C}">
                  <a14:compatExt spid="_x0000_s22578"/>
                </a:ext>
                <a:ext uri="{FF2B5EF4-FFF2-40B4-BE49-F238E27FC236}">
                  <a16:creationId xmlns:a16="http://schemas.microsoft.com/office/drawing/2014/main" id="{00000000-0008-0000-0500-00003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579" name="Check Box 1075" hidden="1">
              <a:extLst>
                <a:ext uri="{63B3BB69-23CF-44E3-9099-C40C66FF867C}">
                  <a14:compatExt spid="_x0000_s22579"/>
                </a:ext>
                <a:ext uri="{FF2B5EF4-FFF2-40B4-BE49-F238E27FC236}">
                  <a16:creationId xmlns:a16="http://schemas.microsoft.com/office/drawing/2014/main" id="{00000000-0008-0000-0500-00003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22580" name="Check Box 1076" hidden="1">
              <a:extLst>
                <a:ext uri="{63B3BB69-23CF-44E3-9099-C40C66FF867C}">
                  <a14:compatExt spid="_x0000_s22580"/>
                </a:ext>
                <a:ext uri="{FF2B5EF4-FFF2-40B4-BE49-F238E27FC236}">
                  <a16:creationId xmlns:a16="http://schemas.microsoft.com/office/drawing/2014/main" id="{00000000-0008-0000-0500-00003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22581" name="Check Box 1077" hidden="1">
              <a:extLst>
                <a:ext uri="{63B3BB69-23CF-44E3-9099-C40C66FF867C}">
                  <a14:compatExt spid="_x0000_s22581"/>
                </a:ext>
                <a:ext uri="{FF2B5EF4-FFF2-40B4-BE49-F238E27FC236}">
                  <a16:creationId xmlns:a16="http://schemas.microsoft.com/office/drawing/2014/main" id="{00000000-0008-0000-0500-00003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22582" name="Check Box 1078" hidden="1">
              <a:extLst>
                <a:ext uri="{63B3BB69-23CF-44E3-9099-C40C66FF867C}">
                  <a14:compatExt spid="_x0000_s22582"/>
                </a:ext>
                <a:ext uri="{FF2B5EF4-FFF2-40B4-BE49-F238E27FC236}">
                  <a16:creationId xmlns:a16="http://schemas.microsoft.com/office/drawing/2014/main" id="{00000000-0008-0000-0500-00003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22583" name="Check Box 1079" hidden="1">
              <a:extLst>
                <a:ext uri="{63B3BB69-23CF-44E3-9099-C40C66FF867C}">
                  <a14:compatExt spid="_x0000_s22583"/>
                </a:ext>
                <a:ext uri="{FF2B5EF4-FFF2-40B4-BE49-F238E27FC236}">
                  <a16:creationId xmlns:a16="http://schemas.microsoft.com/office/drawing/2014/main" id="{00000000-0008-0000-0500-00003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22584" name="Check Box 1080" hidden="1">
              <a:extLst>
                <a:ext uri="{63B3BB69-23CF-44E3-9099-C40C66FF867C}">
                  <a14:compatExt spid="_x0000_s22584"/>
                </a:ext>
                <a:ext uri="{FF2B5EF4-FFF2-40B4-BE49-F238E27FC236}">
                  <a16:creationId xmlns:a16="http://schemas.microsoft.com/office/drawing/2014/main" id="{00000000-0008-0000-0500-00003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22585" name="Check Box 1081" hidden="1">
              <a:extLst>
                <a:ext uri="{63B3BB69-23CF-44E3-9099-C40C66FF867C}">
                  <a14:compatExt spid="_x0000_s22585"/>
                </a:ext>
                <a:ext uri="{FF2B5EF4-FFF2-40B4-BE49-F238E27FC236}">
                  <a16:creationId xmlns:a16="http://schemas.microsoft.com/office/drawing/2014/main" id="{00000000-0008-0000-0500-00003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22586" name="Check Box 1082" hidden="1">
              <a:extLst>
                <a:ext uri="{63B3BB69-23CF-44E3-9099-C40C66FF867C}">
                  <a14:compatExt spid="_x0000_s22586"/>
                </a:ext>
                <a:ext uri="{FF2B5EF4-FFF2-40B4-BE49-F238E27FC236}">
                  <a16:creationId xmlns:a16="http://schemas.microsoft.com/office/drawing/2014/main" id="{00000000-0008-0000-0500-00003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35</xdr:row>
          <xdr:rowOff>0</xdr:rowOff>
        </xdr:from>
        <xdr:to>
          <xdr:col>11</xdr:col>
          <xdr:colOff>561975</xdr:colOff>
          <xdr:row>35</xdr:row>
          <xdr:rowOff>219075</xdr:rowOff>
        </xdr:to>
        <xdr:sp macro="" textlink="">
          <xdr:nvSpPr>
            <xdr:cNvPr id="22587" name="Check Box 1083" hidden="1">
              <a:extLst>
                <a:ext uri="{63B3BB69-23CF-44E3-9099-C40C66FF867C}">
                  <a14:compatExt spid="_x0000_s22587"/>
                </a:ext>
                <a:ext uri="{FF2B5EF4-FFF2-40B4-BE49-F238E27FC236}">
                  <a16:creationId xmlns:a16="http://schemas.microsoft.com/office/drawing/2014/main" id="{00000000-0008-0000-0500-00003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22588" name="Check Box 1084" hidden="1">
              <a:extLst>
                <a:ext uri="{63B3BB69-23CF-44E3-9099-C40C66FF867C}">
                  <a14:compatExt spid="_x0000_s22588"/>
                </a:ext>
                <a:ext uri="{FF2B5EF4-FFF2-40B4-BE49-F238E27FC236}">
                  <a16:creationId xmlns:a16="http://schemas.microsoft.com/office/drawing/2014/main" id="{00000000-0008-0000-0500-00003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22589" name="Check Box 1085" hidden="1">
              <a:extLst>
                <a:ext uri="{63B3BB69-23CF-44E3-9099-C40C66FF867C}">
                  <a14:compatExt spid="_x0000_s22589"/>
                </a:ext>
                <a:ext uri="{FF2B5EF4-FFF2-40B4-BE49-F238E27FC236}">
                  <a16:creationId xmlns:a16="http://schemas.microsoft.com/office/drawing/2014/main" id="{00000000-0008-0000-0500-00003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22590" name="Check Box 1086" hidden="1">
              <a:extLst>
                <a:ext uri="{63B3BB69-23CF-44E3-9099-C40C66FF867C}">
                  <a14:compatExt spid="_x0000_s22590"/>
                </a:ext>
                <a:ext uri="{FF2B5EF4-FFF2-40B4-BE49-F238E27FC236}">
                  <a16:creationId xmlns:a16="http://schemas.microsoft.com/office/drawing/2014/main" id="{00000000-0008-0000-0500-00003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22591" name="Check Box 1087" hidden="1">
              <a:extLst>
                <a:ext uri="{63B3BB69-23CF-44E3-9099-C40C66FF867C}">
                  <a14:compatExt spid="_x0000_s22591"/>
                </a:ext>
                <a:ext uri="{FF2B5EF4-FFF2-40B4-BE49-F238E27FC236}">
                  <a16:creationId xmlns:a16="http://schemas.microsoft.com/office/drawing/2014/main" id="{00000000-0008-0000-0500-00003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22592" name="Check Box 1088" hidden="1">
              <a:extLst>
                <a:ext uri="{63B3BB69-23CF-44E3-9099-C40C66FF867C}">
                  <a14:compatExt spid="_x0000_s22592"/>
                </a:ext>
                <a:ext uri="{FF2B5EF4-FFF2-40B4-BE49-F238E27FC236}">
                  <a16:creationId xmlns:a16="http://schemas.microsoft.com/office/drawing/2014/main" id="{00000000-0008-0000-0500-00004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22593" name="Check Box 1089" hidden="1">
              <a:extLst>
                <a:ext uri="{63B3BB69-23CF-44E3-9099-C40C66FF867C}">
                  <a14:compatExt spid="_x0000_s22593"/>
                </a:ext>
                <a:ext uri="{FF2B5EF4-FFF2-40B4-BE49-F238E27FC236}">
                  <a16:creationId xmlns:a16="http://schemas.microsoft.com/office/drawing/2014/main" id="{00000000-0008-0000-0500-00004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22594" name="Check Box 1090" hidden="1">
              <a:extLst>
                <a:ext uri="{63B3BB69-23CF-44E3-9099-C40C66FF867C}">
                  <a14:compatExt spid="_x0000_s22594"/>
                </a:ext>
                <a:ext uri="{FF2B5EF4-FFF2-40B4-BE49-F238E27FC236}">
                  <a16:creationId xmlns:a16="http://schemas.microsoft.com/office/drawing/2014/main" id="{00000000-0008-0000-0500-00004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22595" name="Check Box 1091" hidden="1">
              <a:extLst>
                <a:ext uri="{63B3BB69-23CF-44E3-9099-C40C66FF867C}">
                  <a14:compatExt spid="_x0000_s22595"/>
                </a:ext>
                <a:ext uri="{FF2B5EF4-FFF2-40B4-BE49-F238E27FC236}">
                  <a16:creationId xmlns:a16="http://schemas.microsoft.com/office/drawing/2014/main" id="{00000000-0008-0000-0500-00004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22596" name="Check Box 1092" hidden="1">
              <a:extLst>
                <a:ext uri="{63B3BB69-23CF-44E3-9099-C40C66FF867C}">
                  <a14:compatExt spid="_x0000_s22596"/>
                </a:ext>
                <a:ext uri="{FF2B5EF4-FFF2-40B4-BE49-F238E27FC236}">
                  <a16:creationId xmlns:a16="http://schemas.microsoft.com/office/drawing/2014/main" id="{00000000-0008-0000-0500-00004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22597" name="Check Box 1093" hidden="1">
              <a:extLst>
                <a:ext uri="{63B3BB69-23CF-44E3-9099-C40C66FF867C}">
                  <a14:compatExt spid="_x0000_s22597"/>
                </a:ext>
                <a:ext uri="{FF2B5EF4-FFF2-40B4-BE49-F238E27FC236}">
                  <a16:creationId xmlns:a16="http://schemas.microsoft.com/office/drawing/2014/main" id="{00000000-0008-0000-0500-00004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22598" name="Check Box 1094" hidden="1">
              <a:extLst>
                <a:ext uri="{63B3BB69-23CF-44E3-9099-C40C66FF867C}">
                  <a14:compatExt spid="_x0000_s22598"/>
                </a:ext>
                <a:ext uri="{FF2B5EF4-FFF2-40B4-BE49-F238E27FC236}">
                  <a16:creationId xmlns:a16="http://schemas.microsoft.com/office/drawing/2014/main" id="{00000000-0008-0000-0500-00004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11</xdr:col>
          <xdr:colOff>561975</xdr:colOff>
          <xdr:row>38</xdr:row>
          <xdr:rowOff>219075</xdr:rowOff>
        </xdr:to>
        <xdr:sp macro="" textlink="">
          <xdr:nvSpPr>
            <xdr:cNvPr id="22599" name="Check Box 1095" hidden="1">
              <a:extLst>
                <a:ext uri="{63B3BB69-23CF-44E3-9099-C40C66FF867C}">
                  <a14:compatExt spid="_x0000_s22599"/>
                </a:ext>
                <a:ext uri="{FF2B5EF4-FFF2-40B4-BE49-F238E27FC236}">
                  <a16:creationId xmlns:a16="http://schemas.microsoft.com/office/drawing/2014/main" id="{00000000-0008-0000-0500-00004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0" name="Check Box 1096" hidden="1">
              <a:extLst>
                <a:ext uri="{63B3BB69-23CF-44E3-9099-C40C66FF867C}">
                  <a14:compatExt spid="_x0000_s22600"/>
                </a:ext>
                <a:ext uri="{FF2B5EF4-FFF2-40B4-BE49-F238E27FC236}">
                  <a16:creationId xmlns:a16="http://schemas.microsoft.com/office/drawing/2014/main" id="{00000000-0008-0000-0500-00004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1" name="Check Box 1097" hidden="1">
              <a:extLst>
                <a:ext uri="{63B3BB69-23CF-44E3-9099-C40C66FF867C}">
                  <a14:compatExt spid="_x0000_s22601"/>
                </a:ext>
                <a:ext uri="{FF2B5EF4-FFF2-40B4-BE49-F238E27FC236}">
                  <a16:creationId xmlns:a16="http://schemas.microsoft.com/office/drawing/2014/main" id="{00000000-0008-0000-0500-00004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2" name="Check Box 1098" hidden="1">
              <a:extLst>
                <a:ext uri="{63B3BB69-23CF-44E3-9099-C40C66FF867C}">
                  <a14:compatExt spid="_x0000_s22602"/>
                </a:ext>
                <a:ext uri="{FF2B5EF4-FFF2-40B4-BE49-F238E27FC236}">
                  <a16:creationId xmlns:a16="http://schemas.microsoft.com/office/drawing/2014/main" id="{00000000-0008-0000-0500-00004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3" name="Check Box 1099" hidden="1">
              <a:extLst>
                <a:ext uri="{63B3BB69-23CF-44E3-9099-C40C66FF867C}">
                  <a14:compatExt spid="_x0000_s22603"/>
                </a:ext>
                <a:ext uri="{FF2B5EF4-FFF2-40B4-BE49-F238E27FC236}">
                  <a16:creationId xmlns:a16="http://schemas.microsoft.com/office/drawing/2014/main" id="{00000000-0008-0000-0500-00004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4" name="Check Box 1100" hidden="1">
              <a:extLst>
                <a:ext uri="{63B3BB69-23CF-44E3-9099-C40C66FF867C}">
                  <a14:compatExt spid="_x0000_s22604"/>
                </a:ext>
                <a:ext uri="{FF2B5EF4-FFF2-40B4-BE49-F238E27FC236}">
                  <a16:creationId xmlns:a16="http://schemas.microsoft.com/office/drawing/2014/main" id="{00000000-0008-0000-0500-00004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30</xdr:row>
          <xdr:rowOff>0</xdr:rowOff>
        </xdr:from>
        <xdr:to>
          <xdr:col>11</xdr:col>
          <xdr:colOff>561975</xdr:colOff>
          <xdr:row>30</xdr:row>
          <xdr:rowOff>219075</xdr:rowOff>
        </xdr:to>
        <xdr:sp macro="" textlink="">
          <xdr:nvSpPr>
            <xdr:cNvPr id="22605" name="Check Box 1101" hidden="1">
              <a:extLst>
                <a:ext uri="{63B3BB69-23CF-44E3-9099-C40C66FF867C}">
                  <a14:compatExt spid="_x0000_s22605"/>
                </a:ext>
                <a:ext uri="{FF2B5EF4-FFF2-40B4-BE49-F238E27FC236}">
                  <a16:creationId xmlns:a16="http://schemas.microsoft.com/office/drawing/2014/main" id="{00000000-0008-0000-0500-00004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06" name="Check Box 1102" hidden="1">
              <a:extLst>
                <a:ext uri="{63B3BB69-23CF-44E3-9099-C40C66FF867C}">
                  <a14:compatExt spid="_x0000_s22606"/>
                </a:ext>
                <a:ext uri="{FF2B5EF4-FFF2-40B4-BE49-F238E27FC236}">
                  <a16:creationId xmlns:a16="http://schemas.microsoft.com/office/drawing/2014/main" id="{00000000-0008-0000-0500-00004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07" name="Check Box 1103" hidden="1">
              <a:extLst>
                <a:ext uri="{63B3BB69-23CF-44E3-9099-C40C66FF867C}">
                  <a14:compatExt spid="_x0000_s22607"/>
                </a:ext>
                <a:ext uri="{FF2B5EF4-FFF2-40B4-BE49-F238E27FC236}">
                  <a16:creationId xmlns:a16="http://schemas.microsoft.com/office/drawing/2014/main" id="{00000000-0008-0000-0500-00004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08" name="Check Box 1104" hidden="1">
              <a:extLst>
                <a:ext uri="{63B3BB69-23CF-44E3-9099-C40C66FF867C}">
                  <a14:compatExt spid="_x0000_s22608"/>
                </a:ext>
                <a:ext uri="{FF2B5EF4-FFF2-40B4-BE49-F238E27FC236}">
                  <a16:creationId xmlns:a16="http://schemas.microsoft.com/office/drawing/2014/main" id="{00000000-0008-0000-0500-00005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09" name="Check Box 1105" hidden="1">
              <a:extLst>
                <a:ext uri="{63B3BB69-23CF-44E3-9099-C40C66FF867C}">
                  <a14:compatExt spid="_x0000_s22609"/>
                </a:ext>
                <a:ext uri="{FF2B5EF4-FFF2-40B4-BE49-F238E27FC236}">
                  <a16:creationId xmlns:a16="http://schemas.microsoft.com/office/drawing/2014/main" id="{00000000-0008-0000-0500-00005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10" name="Check Box 1106" hidden="1">
              <a:extLst>
                <a:ext uri="{63B3BB69-23CF-44E3-9099-C40C66FF867C}">
                  <a14:compatExt spid="_x0000_s22610"/>
                </a:ext>
                <a:ext uri="{FF2B5EF4-FFF2-40B4-BE49-F238E27FC236}">
                  <a16:creationId xmlns:a16="http://schemas.microsoft.com/office/drawing/2014/main" id="{00000000-0008-0000-0500-00005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31</xdr:row>
          <xdr:rowOff>0</xdr:rowOff>
        </xdr:from>
        <xdr:to>
          <xdr:col>11</xdr:col>
          <xdr:colOff>561975</xdr:colOff>
          <xdr:row>31</xdr:row>
          <xdr:rowOff>219075</xdr:rowOff>
        </xdr:to>
        <xdr:sp macro="" textlink="">
          <xdr:nvSpPr>
            <xdr:cNvPr id="22611" name="Check Box 1107" hidden="1">
              <a:extLst>
                <a:ext uri="{63B3BB69-23CF-44E3-9099-C40C66FF867C}">
                  <a14:compatExt spid="_x0000_s22611"/>
                </a:ext>
                <a:ext uri="{FF2B5EF4-FFF2-40B4-BE49-F238E27FC236}">
                  <a16:creationId xmlns:a16="http://schemas.microsoft.com/office/drawing/2014/main" id="{00000000-0008-0000-0500-00005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2" name="Check Box 1108" hidden="1">
              <a:extLst>
                <a:ext uri="{63B3BB69-23CF-44E3-9099-C40C66FF867C}">
                  <a14:compatExt spid="_x0000_s22612"/>
                </a:ext>
                <a:ext uri="{FF2B5EF4-FFF2-40B4-BE49-F238E27FC236}">
                  <a16:creationId xmlns:a16="http://schemas.microsoft.com/office/drawing/2014/main" id="{00000000-0008-0000-0500-00005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3" name="Check Box 1109" hidden="1">
              <a:extLst>
                <a:ext uri="{63B3BB69-23CF-44E3-9099-C40C66FF867C}">
                  <a14:compatExt spid="_x0000_s22613"/>
                </a:ext>
                <a:ext uri="{FF2B5EF4-FFF2-40B4-BE49-F238E27FC236}">
                  <a16:creationId xmlns:a16="http://schemas.microsoft.com/office/drawing/2014/main" id="{00000000-0008-0000-0500-00005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4" name="Check Box 1110" hidden="1">
              <a:extLst>
                <a:ext uri="{63B3BB69-23CF-44E3-9099-C40C66FF867C}">
                  <a14:compatExt spid="_x0000_s22614"/>
                </a:ext>
                <a:ext uri="{FF2B5EF4-FFF2-40B4-BE49-F238E27FC236}">
                  <a16:creationId xmlns:a16="http://schemas.microsoft.com/office/drawing/2014/main" id="{00000000-0008-0000-0500-00005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5" name="Check Box 1111" hidden="1">
              <a:extLst>
                <a:ext uri="{63B3BB69-23CF-44E3-9099-C40C66FF867C}">
                  <a14:compatExt spid="_x0000_s22615"/>
                </a:ext>
                <a:ext uri="{FF2B5EF4-FFF2-40B4-BE49-F238E27FC236}">
                  <a16:creationId xmlns:a16="http://schemas.microsoft.com/office/drawing/2014/main" id="{00000000-0008-0000-0500-00005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6" name="Check Box 1112" hidden="1">
              <a:extLst>
                <a:ext uri="{63B3BB69-23CF-44E3-9099-C40C66FF867C}">
                  <a14:compatExt spid="_x0000_s22616"/>
                </a:ext>
                <a:ext uri="{FF2B5EF4-FFF2-40B4-BE49-F238E27FC236}">
                  <a16:creationId xmlns:a16="http://schemas.microsoft.com/office/drawing/2014/main" id="{00000000-0008-0000-0500-00005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32</xdr:row>
          <xdr:rowOff>0</xdr:rowOff>
        </xdr:from>
        <xdr:to>
          <xdr:col>11</xdr:col>
          <xdr:colOff>561975</xdr:colOff>
          <xdr:row>32</xdr:row>
          <xdr:rowOff>219075</xdr:rowOff>
        </xdr:to>
        <xdr:sp macro="" textlink="">
          <xdr:nvSpPr>
            <xdr:cNvPr id="22617" name="Check Box 1113" hidden="1">
              <a:extLst>
                <a:ext uri="{63B3BB69-23CF-44E3-9099-C40C66FF867C}">
                  <a14:compatExt spid="_x0000_s22617"/>
                </a:ext>
                <a:ext uri="{FF2B5EF4-FFF2-40B4-BE49-F238E27FC236}">
                  <a16:creationId xmlns:a16="http://schemas.microsoft.com/office/drawing/2014/main" id="{00000000-0008-0000-0500-00005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18" name="Check Box 1114" hidden="1">
              <a:extLst>
                <a:ext uri="{63B3BB69-23CF-44E3-9099-C40C66FF867C}">
                  <a14:compatExt spid="_x0000_s22618"/>
                </a:ext>
                <a:ext uri="{FF2B5EF4-FFF2-40B4-BE49-F238E27FC236}">
                  <a16:creationId xmlns:a16="http://schemas.microsoft.com/office/drawing/2014/main" id="{00000000-0008-0000-0500-00005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19" name="Check Box 1115" hidden="1">
              <a:extLst>
                <a:ext uri="{63B3BB69-23CF-44E3-9099-C40C66FF867C}">
                  <a14:compatExt spid="_x0000_s22619"/>
                </a:ext>
                <a:ext uri="{FF2B5EF4-FFF2-40B4-BE49-F238E27FC236}">
                  <a16:creationId xmlns:a16="http://schemas.microsoft.com/office/drawing/2014/main" id="{00000000-0008-0000-0500-00005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20" name="Check Box 1116" hidden="1">
              <a:extLst>
                <a:ext uri="{63B3BB69-23CF-44E3-9099-C40C66FF867C}">
                  <a14:compatExt spid="_x0000_s22620"/>
                </a:ext>
                <a:ext uri="{FF2B5EF4-FFF2-40B4-BE49-F238E27FC236}">
                  <a16:creationId xmlns:a16="http://schemas.microsoft.com/office/drawing/2014/main" id="{00000000-0008-0000-0500-00005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21" name="Check Box 1117" hidden="1">
              <a:extLst>
                <a:ext uri="{63B3BB69-23CF-44E3-9099-C40C66FF867C}">
                  <a14:compatExt spid="_x0000_s22621"/>
                </a:ext>
                <a:ext uri="{FF2B5EF4-FFF2-40B4-BE49-F238E27FC236}">
                  <a16:creationId xmlns:a16="http://schemas.microsoft.com/office/drawing/2014/main" id="{00000000-0008-0000-0500-00005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22" name="Check Box 1118" hidden="1">
              <a:extLst>
                <a:ext uri="{63B3BB69-23CF-44E3-9099-C40C66FF867C}">
                  <a14:compatExt spid="_x0000_s22622"/>
                </a:ext>
                <a:ext uri="{FF2B5EF4-FFF2-40B4-BE49-F238E27FC236}">
                  <a16:creationId xmlns:a16="http://schemas.microsoft.com/office/drawing/2014/main" id="{00000000-0008-0000-0500-00005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33</xdr:row>
          <xdr:rowOff>0</xdr:rowOff>
        </xdr:from>
        <xdr:to>
          <xdr:col>11</xdr:col>
          <xdr:colOff>561975</xdr:colOff>
          <xdr:row>33</xdr:row>
          <xdr:rowOff>219075</xdr:rowOff>
        </xdr:to>
        <xdr:sp macro="" textlink="">
          <xdr:nvSpPr>
            <xdr:cNvPr id="22623" name="Check Box 1119" hidden="1">
              <a:extLst>
                <a:ext uri="{63B3BB69-23CF-44E3-9099-C40C66FF867C}">
                  <a14:compatExt spid="_x0000_s22623"/>
                </a:ext>
                <a:ext uri="{FF2B5EF4-FFF2-40B4-BE49-F238E27FC236}">
                  <a16:creationId xmlns:a16="http://schemas.microsoft.com/office/drawing/2014/main" id="{00000000-0008-0000-0500-00005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34</xdr:row>
          <xdr:rowOff>0</xdr:rowOff>
        </xdr:from>
        <xdr:to>
          <xdr:col>11</xdr:col>
          <xdr:colOff>561975</xdr:colOff>
          <xdr:row>34</xdr:row>
          <xdr:rowOff>219075</xdr:rowOff>
        </xdr:to>
        <xdr:sp macro="" textlink="">
          <xdr:nvSpPr>
            <xdr:cNvPr id="22624" name="Check Box 1120" hidden="1">
              <a:extLst>
                <a:ext uri="{63B3BB69-23CF-44E3-9099-C40C66FF867C}">
                  <a14:compatExt spid="_x0000_s22624"/>
                </a:ext>
                <a:ext uri="{FF2B5EF4-FFF2-40B4-BE49-F238E27FC236}">
                  <a16:creationId xmlns:a16="http://schemas.microsoft.com/office/drawing/2014/main" id="{00000000-0008-0000-0500-00006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36</xdr:row>
          <xdr:rowOff>0</xdr:rowOff>
        </xdr:from>
        <xdr:to>
          <xdr:col>11</xdr:col>
          <xdr:colOff>561975</xdr:colOff>
          <xdr:row>36</xdr:row>
          <xdr:rowOff>219075</xdr:rowOff>
        </xdr:to>
        <xdr:sp macro="" textlink="">
          <xdr:nvSpPr>
            <xdr:cNvPr id="22638" name="Check Box 1134" hidden="1">
              <a:extLst>
                <a:ext uri="{63B3BB69-23CF-44E3-9099-C40C66FF867C}">
                  <a14:compatExt spid="_x0000_s22638"/>
                </a:ext>
                <a:ext uri="{FF2B5EF4-FFF2-40B4-BE49-F238E27FC236}">
                  <a16:creationId xmlns:a16="http://schemas.microsoft.com/office/drawing/2014/main" id="{00000000-0008-0000-0500-00006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37</xdr:row>
          <xdr:rowOff>0</xdr:rowOff>
        </xdr:from>
        <xdr:to>
          <xdr:col>11</xdr:col>
          <xdr:colOff>561975</xdr:colOff>
          <xdr:row>37</xdr:row>
          <xdr:rowOff>219075</xdr:rowOff>
        </xdr:to>
        <xdr:sp macro="" textlink="">
          <xdr:nvSpPr>
            <xdr:cNvPr id="22642" name="Check Box 1138" hidden="1">
              <a:extLst>
                <a:ext uri="{63B3BB69-23CF-44E3-9099-C40C66FF867C}">
                  <a14:compatExt spid="_x0000_s22642"/>
                </a:ext>
                <a:ext uri="{FF2B5EF4-FFF2-40B4-BE49-F238E27FC236}">
                  <a16:creationId xmlns:a16="http://schemas.microsoft.com/office/drawing/2014/main" id="{00000000-0008-0000-0500-00007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831" Type="http://schemas.openxmlformats.org/officeDocument/2006/relationships/ctrlProp" Target="../ctrlProps/ctrlProp828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33" Type="http://schemas.openxmlformats.org/officeDocument/2006/relationships/ctrlProp" Target="../ctrlProps/ctrlProp730.xml"/><Relationship Id="rId775" Type="http://schemas.openxmlformats.org/officeDocument/2006/relationships/ctrlProp" Target="../ctrlProps/ctrlProp772.xml"/><Relationship Id="rId940" Type="http://schemas.openxmlformats.org/officeDocument/2006/relationships/ctrlProp" Target="../ctrlProps/ctrlProp93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842" Type="http://schemas.openxmlformats.org/officeDocument/2006/relationships/ctrlProp" Target="../ctrlProps/ctrlProp839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744" Type="http://schemas.openxmlformats.org/officeDocument/2006/relationships/ctrlProp" Target="../ctrlProps/ctrlProp741.xml"/><Relationship Id="rId786" Type="http://schemas.openxmlformats.org/officeDocument/2006/relationships/ctrlProp" Target="../ctrlProps/ctrlProp783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811" Type="http://schemas.openxmlformats.org/officeDocument/2006/relationships/ctrlProp" Target="../ctrlProps/ctrlProp808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853" Type="http://schemas.openxmlformats.org/officeDocument/2006/relationships/ctrlProp" Target="../ctrlProps/ctrlProp850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755" Type="http://schemas.openxmlformats.org/officeDocument/2006/relationships/ctrlProp" Target="../ctrlProps/ctrlProp752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864" Type="http://schemas.openxmlformats.org/officeDocument/2006/relationships/ctrlProp" Target="../ctrlProps/ctrlProp86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ctrlProp" Target="../ctrlProps/ctrlProp830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00" Type="http://schemas.openxmlformats.org/officeDocument/2006/relationships/ctrlProp" Target="../ctrlProps/ctrlProp897.xml"/><Relationship Id="rId942" Type="http://schemas.openxmlformats.org/officeDocument/2006/relationships/ctrlProp" Target="../ctrlProps/ctrlProp93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53" Type="http://schemas.openxmlformats.org/officeDocument/2006/relationships/ctrlProp" Target="../ctrlProps/ctrlProp95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ctrlProp" Target="../ctrlProps/ctrlProp85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897" Type="http://schemas.openxmlformats.org/officeDocument/2006/relationships/ctrlProp" Target="../ctrlProps/ctrlProp894.xml"/><Relationship Id="rId922" Type="http://schemas.openxmlformats.org/officeDocument/2006/relationships/ctrlProp" Target="../ctrlProps/ctrlProp91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933" Type="http://schemas.openxmlformats.org/officeDocument/2006/relationships/ctrlProp" Target="../ctrlProps/ctrlProp93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877" Type="http://schemas.openxmlformats.org/officeDocument/2006/relationships/ctrlProp" Target="../ctrlProps/ctrlProp874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ctrlProp" Target="../ctrlProps/ctrlProp95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6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L36"/>
  <sheetViews>
    <sheetView zoomScale="85" zoomScaleNormal="85" workbookViewId="0">
      <selection activeCell="Q5" sqref="Q5"/>
    </sheetView>
  </sheetViews>
  <sheetFormatPr baseColWidth="10" defaultColWidth="11.42578125" defaultRowHeight="18" customHeight="1" x14ac:dyDescent="0.2"/>
  <cols>
    <col min="1" max="1" width="17.7109375" style="116" customWidth="1"/>
    <col min="2" max="2" width="16.7109375" style="116" customWidth="1"/>
    <col min="3" max="3" width="19.42578125" style="117" customWidth="1"/>
    <col min="4" max="4" width="10.5703125" style="116" customWidth="1"/>
    <col min="5" max="5" width="13.42578125" style="116" customWidth="1"/>
    <col min="6" max="6" width="14.42578125" style="116" bestFit="1" customWidth="1"/>
    <col min="7" max="9" width="8.28515625" style="116" customWidth="1"/>
    <col min="10" max="12" width="10.7109375" style="116" customWidth="1"/>
    <col min="13" max="16384" width="11.42578125" style="116"/>
  </cols>
  <sheetData>
    <row r="1" spans="1:12" ht="58.5" customHeight="1" thickBot="1" x14ac:dyDescent="0.25">
      <c r="A1" s="214" t="s">
        <v>47</v>
      </c>
      <c r="B1" s="215"/>
      <c r="C1" s="1" t="s">
        <v>62</v>
      </c>
      <c r="D1" s="2" t="s">
        <v>10</v>
      </c>
      <c r="E1" s="2" t="s">
        <v>9</v>
      </c>
      <c r="F1" s="212" t="s">
        <v>48</v>
      </c>
      <c r="G1" s="213"/>
      <c r="H1" s="212" t="s">
        <v>49</v>
      </c>
      <c r="I1" s="213"/>
      <c r="J1" s="210" t="s">
        <v>67</v>
      </c>
      <c r="K1" s="211"/>
      <c r="L1" s="3">
        <v>2026</v>
      </c>
    </row>
    <row r="2" spans="1:12" ht="27" customHeight="1" x14ac:dyDescent="0.2">
      <c r="A2" s="204" t="s">
        <v>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6"/>
    </row>
    <row r="3" spans="1:12" ht="27" customHeight="1" thickBot="1" x14ac:dyDescent="0.25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9"/>
    </row>
    <row r="4" spans="1:12" s="123" customFormat="1" ht="18.75" customHeight="1" thickBot="1" x14ac:dyDescent="0.25">
      <c r="A4" s="216" t="s">
        <v>5</v>
      </c>
      <c r="B4" s="218" t="s">
        <v>6</v>
      </c>
      <c r="C4" s="220" t="s">
        <v>7</v>
      </c>
      <c r="D4" s="220" t="s">
        <v>9</v>
      </c>
      <c r="E4" s="222" t="s">
        <v>23</v>
      </c>
      <c r="F4" s="199" t="s">
        <v>41</v>
      </c>
      <c r="G4" s="201" t="s">
        <v>22</v>
      </c>
      <c r="H4" s="202"/>
      <c r="I4" s="203"/>
      <c r="J4" s="201" t="s">
        <v>19</v>
      </c>
      <c r="K4" s="202"/>
      <c r="L4" s="203"/>
    </row>
    <row r="5" spans="1:12" s="138" customFormat="1" ht="84.75" customHeight="1" thickBot="1" x14ac:dyDescent="0.25">
      <c r="A5" s="217"/>
      <c r="B5" s="219"/>
      <c r="C5" s="221"/>
      <c r="D5" s="219"/>
      <c r="E5" s="219"/>
      <c r="F5" s="200"/>
      <c r="G5" s="132" t="s">
        <v>17</v>
      </c>
      <c r="H5" s="133" t="s">
        <v>18</v>
      </c>
      <c r="I5" s="134" t="s">
        <v>52</v>
      </c>
      <c r="J5" s="135" t="s">
        <v>51</v>
      </c>
      <c r="K5" s="136" t="s">
        <v>11</v>
      </c>
      <c r="L5" s="137" t="s">
        <v>20</v>
      </c>
    </row>
    <row r="6" spans="1:12" s="123" customFormat="1" ht="18" customHeight="1" x14ac:dyDescent="0.2">
      <c r="A6" s="139" t="str">
        <f>IF('Einzelrechnung 1'!$A$4:$B$4="","",'Einzelrechnung 1'!$A$4:$B$4)</f>
        <v/>
      </c>
      <c r="B6" s="140" t="str">
        <f>IF('Einzelrechnung 1'!$C$4=""," ",'Einzelrechnung 1'!$C$4)</f>
        <v xml:space="preserve"> </v>
      </c>
      <c r="C6" s="141" t="str">
        <f>IF('Einzelrechnung 1'!$E$4="","",'Einzelrechnung 1'!$E$4)</f>
        <v/>
      </c>
      <c r="D6" s="140" t="str">
        <f>IF('Einzelrechnung 1'!$I$4="","",'Einzelrechnung 1'!$I$4)</f>
        <v/>
      </c>
      <c r="E6" s="140" t="str">
        <f>IF('Einzelrechnung 1'!$J$4="","",'Einzelrechnung 1'!$J$4)</f>
        <v/>
      </c>
      <c r="F6" s="142" t="str">
        <f>IF('Einzelrechnung 1'!$A$6="","",'Einzelrechnung 1'!$A$6)</f>
        <v/>
      </c>
      <c r="G6" s="143">
        <f>'Einzelrechnung 1'!$B$40</f>
        <v>0</v>
      </c>
      <c r="H6" s="144">
        <f>'Einzelrechnung 1'!$C$40</f>
        <v>0</v>
      </c>
      <c r="I6" s="145">
        <f>'Einzelrechnung 1'!$D$40</f>
        <v>0</v>
      </c>
      <c r="J6" s="146">
        <f>'Einzelrechnung 1'!$F$41</f>
        <v>0</v>
      </c>
      <c r="K6" s="147">
        <f>'Einzelrechnung 1'!$J$42</f>
        <v>0</v>
      </c>
      <c r="L6" s="148">
        <f>'Einzelrechnung 1'!$K$43</f>
        <v>0</v>
      </c>
    </row>
    <row r="7" spans="1:12" s="123" customFormat="1" ht="18" customHeight="1" x14ac:dyDescent="0.2">
      <c r="A7" s="139" t="str">
        <f>IF('Einzelrechnung 2'!$A$4:$B$4="","",'Einzelrechnung 2'!$A$4:$B$4)</f>
        <v/>
      </c>
      <c r="B7" s="140" t="str">
        <f>IF('Einzelrechnung 2'!$C$4=""," ",'Einzelrechnung 2'!$C$4)</f>
        <v xml:space="preserve"> </v>
      </c>
      <c r="C7" s="141" t="str">
        <f>IF('Einzelrechnung 2'!$E$4="","",'Einzelrechnung 2'!$E$4)</f>
        <v/>
      </c>
      <c r="D7" s="140" t="str">
        <f>IF('Einzelrechnung 2'!$I$4="","",'Einzelrechnung 2'!$I$4)</f>
        <v/>
      </c>
      <c r="E7" s="140" t="str">
        <f>IF('Einzelrechnung 2'!$J$4="","",'Einzelrechnung 2'!$J$4)</f>
        <v/>
      </c>
      <c r="F7" s="142" t="str">
        <f>IF('Einzelrechnung 2'!$A$6="","",'Einzelrechnung 2'!$A$6)</f>
        <v/>
      </c>
      <c r="G7" s="143">
        <f>'Einzelrechnung 2'!$B$40</f>
        <v>0</v>
      </c>
      <c r="H7" s="144">
        <f>'Einzelrechnung 2'!$C$40</f>
        <v>0</v>
      </c>
      <c r="I7" s="145">
        <f>'Einzelrechnung 2'!$D$40</f>
        <v>0</v>
      </c>
      <c r="J7" s="146">
        <f>'Einzelrechnung 2'!$F$41</f>
        <v>0</v>
      </c>
      <c r="K7" s="147">
        <f>'Einzelrechnung 2'!$J$42</f>
        <v>0</v>
      </c>
      <c r="L7" s="148">
        <f>'Einzelrechnung 2'!$K$43</f>
        <v>0</v>
      </c>
    </row>
    <row r="8" spans="1:12" s="123" customFormat="1" ht="18" customHeight="1" x14ac:dyDescent="0.2">
      <c r="A8" s="139" t="str">
        <f>IF('Einzelrechnung 3'!$A$4:$B$4="","",'Einzelrechnung 3'!$A$4:$B$4)</f>
        <v/>
      </c>
      <c r="B8" s="140" t="str">
        <f>IF('Einzelrechnung 3'!$C$4=""," ",'Einzelrechnung 3'!$C$4)</f>
        <v xml:space="preserve"> </v>
      </c>
      <c r="C8" s="141" t="str">
        <f>IF('Einzelrechnung 3'!$E$4="","",'Einzelrechnung 3'!$E$4)</f>
        <v/>
      </c>
      <c r="D8" s="140" t="str">
        <f>IF('Einzelrechnung 3'!$I$4="","",'Einzelrechnung 3'!$I$4)</f>
        <v/>
      </c>
      <c r="E8" s="140" t="str">
        <f>IF('Einzelrechnung 3'!$J$4="","",'Einzelrechnung 3'!$J$4)</f>
        <v/>
      </c>
      <c r="F8" s="142" t="str">
        <f>IF('Einzelrechnung 3'!$A$6="","",'Einzelrechnung 3'!$A$6)</f>
        <v/>
      </c>
      <c r="G8" s="143">
        <f>'Einzelrechnung 3'!$B$40</f>
        <v>0</v>
      </c>
      <c r="H8" s="144">
        <f>'Einzelrechnung 3'!$C$40</f>
        <v>0</v>
      </c>
      <c r="I8" s="145">
        <f>'Einzelrechnung 3'!$D$40</f>
        <v>0</v>
      </c>
      <c r="J8" s="146">
        <f>'Einzelrechnung 3'!$F$41</f>
        <v>0</v>
      </c>
      <c r="K8" s="147">
        <f>'Einzelrechnung 3'!$J$42</f>
        <v>0</v>
      </c>
      <c r="L8" s="148">
        <f>'Einzelrechnung 3'!$K$43</f>
        <v>0</v>
      </c>
    </row>
    <row r="9" spans="1:12" s="123" customFormat="1" ht="18" customHeight="1" x14ac:dyDescent="0.2">
      <c r="A9" s="139" t="str">
        <f>IF('Einzelrechnung 4'!$A$4:$B$4="","",'Einzelrechnung 4'!$A$4:$B$4)</f>
        <v/>
      </c>
      <c r="B9" s="140" t="str">
        <f>IF('Einzelrechnung 4'!$C$4=""," ",'Einzelrechnung 4'!$C$4)</f>
        <v xml:space="preserve"> </v>
      </c>
      <c r="C9" s="141" t="str">
        <f>IF('Einzelrechnung 4'!$E$4="","",'Einzelrechnung 4'!$E$4)</f>
        <v/>
      </c>
      <c r="D9" s="140" t="str">
        <f>IF('Einzelrechnung 4'!$I$4="","",'Einzelrechnung 4'!$I$4)</f>
        <v/>
      </c>
      <c r="E9" s="140" t="str">
        <f>IF('Einzelrechnung 4'!$J$4="","",'Einzelrechnung 4'!$J$4)</f>
        <v/>
      </c>
      <c r="F9" s="142" t="str">
        <f>IF('Einzelrechnung 4'!$A$6="","",'Einzelrechnung 4'!$A$6)</f>
        <v/>
      </c>
      <c r="G9" s="143">
        <f>'Einzelrechnung 4'!$B$40</f>
        <v>0</v>
      </c>
      <c r="H9" s="144">
        <f>'Einzelrechnung 4'!$C$40</f>
        <v>0</v>
      </c>
      <c r="I9" s="145">
        <f>'Einzelrechnung 4'!$D$40</f>
        <v>0</v>
      </c>
      <c r="J9" s="146">
        <f>'Einzelrechnung 4'!$F$41</f>
        <v>0</v>
      </c>
      <c r="K9" s="147">
        <f>'Einzelrechnung 4'!$J$42</f>
        <v>0</v>
      </c>
      <c r="L9" s="148">
        <f>'Einzelrechnung 4'!$K$43</f>
        <v>0</v>
      </c>
    </row>
    <row r="10" spans="1:12" s="123" customFormat="1" ht="18" customHeight="1" x14ac:dyDescent="0.2">
      <c r="A10" s="139" t="str">
        <f>IF('Einzelrechnung 5'!$A$4:$B$4="","",'Einzelrechnung 5'!$A$4:$B$4)</f>
        <v/>
      </c>
      <c r="B10" s="140" t="str">
        <f>IF('Einzelrechnung 5'!$C$4=""," ",'Einzelrechnung 5'!$C$4)</f>
        <v xml:space="preserve"> </v>
      </c>
      <c r="C10" s="141" t="str">
        <f>IF('Einzelrechnung 5'!$E$4="","",'Einzelrechnung 5'!$E$4)</f>
        <v/>
      </c>
      <c r="D10" s="140" t="str">
        <f>IF('Einzelrechnung 5'!$I$4="","",'Einzelrechnung 5'!$I$4)</f>
        <v/>
      </c>
      <c r="E10" s="140" t="str">
        <f>IF('Einzelrechnung 5'!$J$4="","",'Einzelrechnung 5'!$J$4)</f>
        <v/>
      </c>
      <c r="F10" s="142" t="str">
        <f>IF('Einzelrechnung 5'!$A$6="","",'Einzelrechnung 5'!$A$6)</f>
        <v/>
      </c>
      <c r="G10" s="143">
        <f>'Einzelrechnung 5'!$B$40</f>
        <v>0</v>
      </c>
      <c r="H10" s="144">
        <f>'Einzelrechnung 5'!$C$40</f>
        <v>0</v>
      </c>
      <c r="I10" s="145">
        <f>'Einzelrechnung 5'!$D$40</f>
        <v>0</v>
      </c>
      <c r="J10" s="146">
        <f>'Einzelrechnung 5'!$F$41</f>
        <v>0</v>
      </c>
      <c r="K10" s="147">
        <f>'Einzelrechnung 5'!$J$42</f>
        <v>0</v>
      </c>
      <c r="L10" s="148">
        <f>'Einzelrechnung 5'!$K$43</f>
        <v>0</v>
      </c>
    </row>
    <row r="11" spans="1:12" s="123" customFormat="1" ht="18" customHeight="1" x14ac:dyDescent="0.2">
      <c r="A11" s="139" t="str">
        <f>IF('Einzelrechnung 6'!$A$4:$B$4="","",'Einzelrechnung 6'!$A$4:$B$4)</f>
        <v/>
      </c>
      <c r="B11" s="140" t="str">
        <f>IF('Einzelrechnung 6'!$C$4=""," ",'Einzelrechnung 6'!$C$4)</f>
        <v xml:space="preserve"> </v>
      </c>
      <c r="C11" s="141" t="str">
        <f>IF('Einzelrechnung 6'!$E$4="","",'Einzelrechnung 6'!$E$4)</f>
        <v/>
      </c>
      <c r="D11" s="140" t="str">
        <f>IF('Einzelrechnung 6'!$I$4="","",'Einzelrechnung 6'!$I$4)</f>
        <v/>
      </c>
      <c r="E11" s="140" t="str">
        <f>IF('Einzelrechnung 6'!$J$4="","",'Einzelrechnung 6'!$J$4)</f>
        <v/>
      </c>
      <c r="F11" s="142" t="str">
        <f>IF('Einzelrechnung 6'!$A$6="","",'Einzelrechnung 6'!$A$6)</f>
        <v/>
      </c>
      <c r="G11" s="143">
        <f>'Einzelrechnung 6'!$B$40</f>
        <v>0</v>
      </c>
      <c r="H11" s="144">
        <f>'Einzelrechnung 6'!$C$40</f>
        <v>0</v>
      </c>
      <c r="I11" s="145">
        <f>'Einzelrechnung 6'!$D$40</f>
        <v>0</v>
      </c>
      <c r="J11" s="146">
        <f>'Einzelrechnung 6'!$F$41</f>
        <v>0</v>
      </c>
      <c r="K11" s="147">
        <f>'Einzelrechnung 6'!$J$42</f>
        <v>0</v>
      </c>
      <c r="L11" s="148">
        <f>'Einzelrechnung 6'!$K$43</f>
        <v>0</v>
      </c>
    </row>
    <row r="12" spans="1:12" s="123" customFormat="1" ht="18" customHeight="1" x14ac:dyDescent="0.2">
      <c r="A12" s="139" t="str">
        <f>IF('Einzelrechnung 7'!$A$4:$B$4="","",'Einzelrechnung 7'!$A$4:$B$4)</f>
        <v/>
      </c>
      <c r="B12" s="140" t="str">
        <f>IF('Einzelrechnung 7'!$C$4=""," ",'Einzelrechnung 7'!$C$4)</f>
        <v xml:space="preserve"> </v>
      </c>
      <c r="C12" s="141" t="str">
        <f>IF('Einzelrechnung 7'!$E$4="","",'Einzelrechnung 7'!$E$4)</f>
        <v/>
      </c>
      <c r="D12" s="140" t="str">
        <f>IF('Einzelrechnung 7'!$I$4="","",'Einzelrechnung 7'!$I$4)</f>
        <v/>
      </c>
      <c r="E12" s="140" t="str">
        <f>IF('Einzelrechnung 7'!$J$4="","",'Einzelrechnung 7'!$J$4)</f>
        <v/>
      </c>
      <c r="F12" s="142" t="str">
        <f>IF('Einzelrechnung 7'!$A$6="","",'Einzelrechnung 7'!$A$6)</f>
        <v/>
      </c>
      <c r="G12" s="143">
        <f>'Einzelrechnung 7'!$B$40</f>
        <v>0</v>
      </c>
      <c r="H12" s="144">
        <f>'Einzelrechnung 7'!$C$40</f>
        <v>0</v>
      </c>
      <c r="I12" s="145">
        <f>'Einzelrechnung 7'!$D$40</f>
        <v>0</v>
      </c>
      <c r="J12" s="146">
        <f>'Einzelrechnung 7'!$F$41</f>
        <v>0</v>
      </c>
      <c r="K12" s="147">
        <f>'Einzelrechnung 7'!$J$42</f>
        <v>0</v>
      </c>
      <c r="L12" s="148">
        <f>'Einzelrechnung 7'!$K$43</f>
        <v>0</v>
      </c>
    </row>
    <row r="13" spans="1:12" s="123" customFormat="1" ht="18" customHeight="1" x14ac:dyDescent="0.2">
      <c r="A13" s="139" t="str">
        <f>IF('Einzelrechnung 8'!$A$4:$B$4="","",'Einzelrechnung 8'!$A$4:$B$4)</f>
        <v/>
      </c>
      <c r="B13" s="140" t="str">
        <f>IF('Einzelrechnung 8'!$C$4=""," ",'Einzelrechnung 8'!$C$4)</f>
        <v xml:space="preserve"> </v>
      </c>
      <c r="C13" s="141" t="str">
        <f>IF('Einzelrechnung 8'!$E$4="","",'Einzelrechnung 8'!$E$4)</f>
        <v/>
      </c>
      <c r="D13" s="140" t="str">
        <f>IF('Einzelrechnung 8'!$I$4="","",'Einzelrechnung 8'!$I$4)</f>
        <v/>
      </c>
      <c r="E13" s="140" t="str">
        <f>IF('Einzelrechnung 8'!$J$4="","",'Einzelrechnung 8'!$J$4)</f>
        <v/>
      </c>
      <c r="F13" s="142" t="str">
        <f>IF('Einzelrechnung 8'!$A$6="","",'Einzelrechnung 8'!$A$6)</f>
        <v/>
      </c>
      <c r="G13" s="143">
        <f>'Einzelrechnung 8'!$B$40</f>
        <v>0</v>
      </c>
      <c r="H13" s="144">
        <f>'Einzelrechnung 8'!$C$40</f>
        <v>0</v>
      </c>
      <c r="I13" s="145">
        <f>'Einzelrechnung 8'!$D$40</f>
        <v>0</v>
      </c>
      <c r="J13" s="146">
        <f>'Einzelrechnung 8'!$F$41</f>
        <v>0</v>
      </c>
      <c r="K13" s="147">
        <f>'Einzelrechnung 8'!$J$42</f>
        <v>0</v>
      </c>
      <c r="L13" s="148">
        <f>'Einzelrechnung 8'!$K$43</f>
        <v>0</v>
      </c>
    </row>
    <row r="14" spans="1:12" s="123" customFormat="1" ht="18" customHeight="1" x14ac:dyDescent="0.2">
      <c r="A14" s="139" t="str">
        <f>IF('Einzelrechnung 9'!$A$4:$B$4="","",'Einzelrechnung 9'!$A$4:$B$4)</f>
        <v/>
      </c>
      <c r="B14" s="140" t="str">
        <f>IF('Einzelrechnung 9'!$C$4=""," ",'Einzelrechnung 9'!$C$4)</f>
        <v xml:space="preserve"> </v>
      </c>
      <c r="C14" s="141" t="str">
        <f>IF('Einzelrechnung 9'!$E$4="","",'Einzelrechnung 9'!$E$4)</f>
        <v/>
      </c>
      <c r="D14" s="140" t="str">
        <f>IF('Einzelrechnung 9'!$I$4="","",'Einzelrechnung 9'!$I$4)</f>
        <v/>
      </c>
      <c r="E14" s="140" t="str">
        <f>IF('Einzelrechnung 9'!$J$4="","",'Einzelrechnung 9'!$J$4)</f>
        <v/>
      </c>
      <c r="F14" s="142" t="str">
        <f>IF('Einzelrechnung 9'!$A$6="","",'Einzelrechnung 9'!$A$6)</f>
        <v/>
      </c>
      <c r="G14" s="143">
        <f>'Einzelrechnung 9'!$B$40</f>
        <v>0</v>
      </c>
      <c r="H14" s="144">
        <f>'Einzelrechnung 9'!$C$40</f>
        <v>0</v>
      </c>
      <c r="I14" s="145">
        <f>'Einzelrechnung 9'!$D$40</f>
        <v>0</v>
      </c>
      <c r="J14" s="146">
        <f>'Einzelrechnung 9'!$F$41</f>
        <v>0</v>
      </c>
      <c r="K14" s="147">
        <f>'Einzelrechnung 9'!$J$42</f>
        <v>0</v>
      </c>
      <c r="L14" s="148">
        <f>'Einzelrechnung 9'!$K$43</f>
        <v>0</v>
      </c>
    </row>
    <row r="15" spans="1:12" s="123" customFormat="1" ht="18" customHeight="1" x14ac:dyDescent="0.2">
      <c r="A15" s="139" t="str">
        <f>IF('Einzelrechnung 10'!$A$4:$B$4="","",'Einzelrechnung 10'!$A$4:$B$4)</f>
        <v/>
      </c>
      <c r="B15" s="140" t="str">
        <f>IF('Einzelrechnung 10'!$C$4=""," ",'Einzelrechnung 10'!$C$4)</f>
        <v xml:space="preserve"> </v>
      </c>
      <c r="C15" s="141" t="str">
        <f>IF('Einzelrechnung 10'!$E$4="","",'Einzelrechnung 10'!$E$4)</f>
        <v/>
      </c>
      <c r="D15" s="140" t="str">
        <f>IF('Einzelrechnung 10'!$I$4="","",'Einzelrechnung 10'!$I$4)</f>
        <v/>
      </c>
      <c r="E15" s="140" t="str">
        <f>IF('Einzelrechnung 10'!$J$4="","",'Einzelrechnung 10'!$J$4)</f>
        <v/>
      </c>
      <c r="F15" s="142" t="str">
        <f>IF('Einzelrechnung 10'!$A$6="","",'Einzelrechnung 10'!$A$6)</f>
        <v/>
      </c>
      <c r="G15" s="143">
        <f>'Einzelrechnung 10'!$B$40</f>
        <v>0</v>
      </c>
      <c r="H15" s="144">
        <f>'Einzelrechnung 10'!$C$40</f>
        <v>0</v>
      </c>
      <c r="I15" s="145">
        <f>'Einzelrechnung 10'!$D$40</f>
        <v>0</v>
      </c>
      <c r="J15" s="146">
        <f>'Einzelrechnung 10'!$F$41</f>
        <v>0</v>
      </c>
      <c r="K15" s="147">
        <f>'Einzelrechnung 10'!$J$42</f>
        <v>0</v>
      </c>
      <c r="L15" s="148">
        <f>'Einzelrechnung 10'!$K$43</f>
        <v>0</v>
      </c>
    </row>
    <row r="16" spans="1:12" s="123" customFormat="1" ht="18" customHeight="1" x14ac:dyDescent="0.2">
      <c r="A16" s="139" t="str">
        <f>IF('Korrektur Einzelrechnung 1'!$A$4:$B$4="","",'Korrektur Einzelrechnung 1'!$A$4:$B$4)</f>
        <v/>
      </c>
      <c r="B16" s="140" t="str">
        <f>IF('Korrektur Einzelrechnung 1'!$C$4=""," ",'Korrektur Einzelrechnung 1'!$C$4)</f>
        <v xml:space="preserve"> </v>
      </c>
      <c r="C16" s="141" t="str">
        <f>IF('Korrektur Einzelrechnung 1'!$E$4="","",'Korrektur Einzelrechnung 1'!$E$4)</f>
        <v/>
      </c>
      <c r="D16" s="140" t="str">
        <f>IF('Korrektur Einzelrechnung 1'!$I$4="","",'Korrektur Einzelrechnung 1'!$I$4)</f>
        <v/>
      </c>
      <c r="E16" s="140" t="str">
        <f>IF('Korrektur Einzelrechnung 1'!$J$4="","",'Korrektur Einzelrechnung 1'!$J$4)</f>
        <v/>
      </c>
      <c r="F16" s="142" t="str">
        <f>IF('Korrektur Einzelrechnung 1'!$A$6="","",'Korrektur Einzelrechnung 1'!$A$6)</f>
        <v/>
      </c>
      <c r="G16" s="143">
        <f>'Korrektur Einzelrechnung 1'!$B$40</f>
        <v>0</v>
      </c>
      <c r="H16" s="144">
        <f>'Korrektur Einzelrechnung 1'!$C$40</f>
        <v>0</v>
      </c>
      <c r="I16" s="145">
        <f>'Korrektur Einzelrechnung 1'!$D$40</f>
        <v>0</v>
      </c>
      <c r="J16" s="146">
        <f>'Korrektur Einzelrechnung 1'!$F$41</f>
        <v>0</v>
      </c>
      <c r="K16" s="147">
        <f>'Korrektur Einzelrechnung 1'!$J$42</f>
        <v>0</v>
      </c>
      <c r="L16" s="148">
        <f>'Korrektur Einzelrechnung 1'!$K$43</f>
        <v>0</v>
      </c>
    </row>
    <row r="17" spans="1:12" s="123" customFormat="1" ht="18" customHeight="1" x14ac:dyDescent="0.2">
      <c r="A17" s="139" t="str">
        <f>IF('Korrektur Einzelrechnung 2'!$A$4:$B$4="","",'Korrektur Einzelrechnung 2'!$A$4:$B$4)</f>
        <v/>
      </c>
      <c r="B17" s="140" t="str">
        <f>IF('Korrektur Einzelrechnung 2'!$C$4=""," ",'Korrektur Einzelrechnung 2'!$C$4)</f>
        <v xml:space="preserve"> </v>
      </c>
      <c r="C17" s="141" t="str">
        <f>IF('Korrektur Einzelrechnung 2'!$E$4="","",'Korrektur Einzelrechnung 2'!$E$4)</f>
        <v/>
      </c>
      <c r="D17" s="140" t="str">
        <f>IF('Korrektur Einzelrechnung 2'!$I$4="","",'Korrektur Einzelrechnung 2'!$I$4)</f>
        <v/>
      </c>
      <c r="E17" s="140" t="str">
        <f>IF('Korrektur Einzelrechnung 2'!$J$4="","",'Korrektur Einzelrechnung 2'!$J$4)</f>
        <v/>
      </c>
      <c r="F17" s="142" t="str">
        <f>IF('Korrektur Einzelrechnung 2'!$A$6="","",'Korrektur Einzelrechnung 2'!$A$6)</f>
        <v/>
      </c>
      <c r="G17" s="143">
        <f>'Korrektur Einzelrechnung 2'!$B$40</f>
        <v>0</v>
      </c>
      <c r="H17" s="144">
        <f>'Korrektur Einzelrechnung 2'!$C$40</f>
        <v>0</v>
      </c>
      <c r="I17" s="145">
        <f>'Korrektur Einzelrechnung 2'!$D$40</f>
        <v>0</v>
      </c>
      <c r="J17" s="146">
        <f>'Korrektur Einzelrechnung 2'!$F$41</f>
        <v>0</v>
      </c>
      <c r="K17" s="147">
        <f>'Korrektur Einzelrechnung 2'!$J$42</f>
        <v>0</v>
      </c>
      <c r="L17" s="148">
        <f>'Korrektur Einzelrechnung 2'!$K$43</f>
        <v>0</v>
      </c>
    </row>
    <row r="18" spans="1:12" s="123" customFormat="1" ht="18" customHeight="1" x14ac:dyDescent="0.2">
      <c r="A18" s="139" t="str">
        <f>IF('Korrektur Einzelrechnung 3'!$A$4:$B$4="","",'Korrektur Einzelrechnung 3'!$A$4:$B$4)</f>
        <v/>
      </c>
      <c r="B18" s="140" t="str">
        <f>IF('Korrektur Einzelrechnung 3'!$C$4=""," ",'Korrektur Einzelrechnung 3'!$C$4)</f>
        <v xml:space="preserve"> </v>
      </c>
      <c r="C18" s="141" t="str">
        <f>IF('Korrektur Einzelrechnung 3'!$E$4="","",'Korrektur Einzelrechnung 3'!$E$4)</f>
        <v/>
      </c>
      <c r="D18" s="140" t="str">
        <f>IF('Korrektur Einzelrechnung 3'!$I$4="","",'Korrektur Einzelrechnung 3'!$I$4)</f>
        <v/>
      </c>
      <c r="E18" s="140" t="str">
        <f>IF('Korrektur Einzelrechnung 3'!$J$4="","",'Korrektur Einzelrechnung 3'!$J$4)</f>
        <v/>
      </c>
      <c r="F18" s="142" t="str">
        <f>IF('Korrektur Einzelrechnung 3'!$A$6="","",'Korrektur Einzelrechnung 3'!$A$6)</f>
        <v/>
      </c>
      <c r="G18" s="143">
        <f>'Korrektur Einzelrechnung 3'!$B$40</f>
        <v>0</v>
      </c>
      <c r="H18" s="144">
        <f>'Korrektur Einzelrechnung 3'!$C$40</f>
        <v>0</v>
      </c>
      <c r="I18" s="145">
        <f>'Korrektur Einzelrechnung 3'!$D$40</f>
        <v>0</v>
      </c>
      <c r="J18" s="149">
        <f>'Korrektur Einzelrechnung 3'!$F$41</f>
        <v>0</v>
      </c>
      <c r="K18" s="150">
        <f>'Korrektur Einzelrechnung 3'!$J$42</f>
        <v>0</v>
      </c>
      <c r="L18" s="151">
        <f>'Korrektur Einzelrechnung 3'!$K$43</f>
        <v>0</v>
      </c>
    </row>
    <row r="19" spans="1:12" s="123" customFormat="1" ht="24" customHeight="1" thickBot="1" x14ac:dyDescent="0.25">
      <c r="A19" s="152" t="s">
        <v>4</v>
      </c>
      <c r="B19" s="152"/>
      <c r="C19" s="153"/>
      <c r="D19" s="152"/>
      <c r="E19" s="152"/>
      <c r="F19" s="154"/>
      <c r="G19" s="155">
        <f t="shared" ref="G19:L19" si="0">SUM(G6:G18)</f>
        <v>0</v>
      </c>
      <c r="H19" s="156">
        <f t="shared" si="0"/>
        <v>0</v>
      </c>
      <c r="I19" s="156">
        <f t="shared" si="0"/>
        <v>0</v>
      </c>
      <c r="J19" s="157">
        <f t="shared" si="0"/>
        <v>0</v>
      </c>
      <c r="K19" s="158">
        <f t="shared" si="0"/>
        <v>0</v>
      </c>
      <c r="L19" s="159">
        <f t="shared" si="0"/>
        <v>0</v>
      </c>
    </row>
    <row r="20" spans="1:12" ht="18" customHeight="1" x14ac:dyDescent="0.2">
      <c r="J20" s="160"/>
    </row>
    <row r="21" spans="1:12" ht="18" customHeight="1" x14ac:dyDescent="0.2">
      <c r="A21" s="138"/>
      <c r="B21" s="138"/>
      <c r="J21" s="160"/>
    </row>
    <row r="22" spans="1:12" ht="18" customHeight="1" x14ac:dyDescent="0.2">
      <c r="A22" s="138"/>
      <c r="C22" s="138"/>
      <c r="J22" s="160"/>
    </row>
    <row r="23" spans="1:12" ht="18" customHeight="1" x14ac:dyDescent="0.2">
      <c r="A23" s="138"/>
      <c r="C23" s="138"/>
      <c r="J23" s="160"/>
    </row>
    <row r="24" spans="1:12" ht="18" customHeight="1" x14ac:dyDescent="0.2">
      <c r="A24" s="161"/>
      <c r="B24" s="161"/>
      <c r="C24" s="162"/>
      <c r="D24" s="161"/>
      <c r="E24" s="161"/>
      <c r="F24" s="161"/>
      <c r="J24" s="160"/>
    </row>
    <row r="25" spans="1:12" ht="18" customHeight="1" x14ac:dyDescent="0.2">
      <c r="J25" s="160"/>
    </row>
    <row r="26" spans="1:12" ht="18" customHeight="1" x14ac:dyDescent="0.2">
      <c r="D26" s="163"/>
      <c r="E26" s="163"/>
      <c r="J26" s="160"/>
    </row>
    <row r="27" spans="1:12" ht="18" customHeight="1" x14ac:dyDescent="0.2">
      <c r="J27" s="160"/>
    </row>
    <row r="28" spans="1:12" ht="18" customHeight="1" x14ac:dyDescent="0.2">
      <c r="J28" s="160"/>
    </row>
    <row r="29" spans="1:12" ht="18" customHeight="1" x14ac:dyDescent="0.2">
      <c r="J29" s="160"/>
    </row>
    <row r="30" spans="1:12" ht="18" customHeight="1" x14ac:dyDescent="0.2">
      <c r="J30" s="160"/>
    </row>
    <row r="31" spans="1:12" ht="18" customHeight="1" x14ac:dyDescent="0.2">
      <c r="J31" s="160"/>
    </row>
    <row r="32" spans="1:12" ht="18" customHeight="1" x14ac:dyDescent="0.2">
      <c r="J32" s="160"/>
    </row>
    <row r="33" spans="10:10" ht="18" customHeight="1" x14ac:dyDescent="0.2">
      <c r="J33" s="160"/>
    </row>
    <row r="34" spans="10:10" ht="18" customHeight="1" x14ac:dyDescent="0.2">
      <c r="J34" s="160"/>
    </row>
    <row r="35" spans="10:10" ht="18" customHeight="1" x14ac:dyDescent="0.2">
      <c r="J35" s="160"/>
    </row>
    <row r="36" spans="10:10" ht="18" customHeight="1" x14ac:dyDescent="0.2">
      <c r="J36" s="160"/>
    </row>
  </sheetData>
  <sheetProtection algorithmName="SHA-512" hashValue="ApNCJhqILtwDqfEHciiD+YmKfGGgqzfciN0Pu+Lzj05Y77n7PjlNWufeIlwd4LX7nGaOWO8Wfd/7FErW6jtnTQ==" saltValue="b/SNLYIDo92QCPiwT3Zd3Q==" spinCount="100000" sheet="1" objects="1"/>
  <protectedRanges>
    <protectedRange sqref="A1:L1" name="Bereich1"/>
  </protectedRanges>
  <mergeCells count="13">
    <mergeCell ref="F4:F5"/>
    <mergeCell ref="J4:L4"/>
    <mergeCell ref="G4:I4"/>
    <mergeCell ref="A2:L3"/>
    <mergeCell ref="J1:K1"/>
    <mergeCell ref="H1:I1"/>
    <mergeCell ref="F1:G1"/>
    <mergeCell ref="A1:B1"/>
    <mergeCell ref="A4:A5"/>
    <mergeCell ref="B4:B5"/>
    <mergeCell ref="C4:C5"/>
    <mergeCell ref="D4:D5"/>
    <mergeCell ref="E4:E5"/>
  </mergeCells>
  <phoneticPr fontId="2" type="noConversion"/>
  <printOptions horizontalCentered="1"/>
  <pageMargins left="0.39370078740157483" right="0.39370078740157483" top="0.35433070866141736" bottom="0.31496062992125984" header="0.15748031496062992" footer="0.1574803149606299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O81"/>
  <sheetViews>
    <sheetView zoomScaleNormal="100" zoomScaleSheetLayoutView="70" workbookViewId="0">
      <selection activeCell="B47" sqref="B47:G47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kI3cPvuqZpV1YSqb4dsjcXPqOEgGaKK7+LSfPn017kkOq7CNko6yBR9t5JvO8YO2sQQhDp1vm8cRyIlUpClQZw==" saltValue="HVQrCaI6kBSxqvWbb/fjNQ==" spinCount="100000" sheet="1" objects="1" scenarios="1"/>
  <protectedRanges>
    <protectedRange sqref="L9:M39 A6 A4:M4 A9:D39" name="Bereich1_3"/>
  </protectedRanges>
  <mergeCells count="23">
    <mergeCell ref="L1:M2"/>
    <mergeCell ref="F3:G3"/>
    <mergeCell ref="F4:G4"/>
    <mergeCell ref="G5:J6"/>
    <mergeCell ref="K5:K6"/>
    <mergeCell ref="F5:F6"/>
    <mergeCell ref="F2:G2"/>
    <mergeCell ref="J1:K2"/>
    <mergeCell ref="F1:G1"/>
    <mergeCell ref="C1:D1"/>
    <mergeCell ref="C3:D3"/>
    <mergeCell ref="A44:A45"/>
    <mergeCell ref="B44:H44"/>
    <mergeCell ref="B45:D45"/>
    <mergeCell ref="E45:G45"/>
    <mergeCell ref="H45:H46"/>
    <mergeCell ref="C4:D4"/>
    <mergeCell ref="B5:E6"/>
    <mergeCell ref="A4:B4"/>
    <mergeCell ref="A3:B3"/>
    <mergeCell ref="C2:D2"/>
    <mergeCell ref="A2:B2"/>
    <mergeCell ref="A1:B1"/>
  </mergeCells>
  <phoneticPr fontId="2" type="noConversion"/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3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O81"/>
  <sheetViews>
    <sheetView zoomScaleNormal="100" zoomScaleSheetLayoutView="55" workbookViewId="0">
      <selection activeCell="N13" sqref="N13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ctf8OLurPW1E2xUsq0hpOqYT8taZmlSOCLEghZslILpj4j7It+YuEgC3dsY3q+VJ9jrULzeFj6cgg3EcQewKqA==" saltValue="h51u+hu2P25oFvU9a8FgTw==" spinCount="100000" sheet="1" objects="1" scenarios="1"/>
  <protectedRanges>
    <protectedRange sqref="L9:M39 A6 A4:M4 A9:D39" name="Bereich1_2"/>
  </protectedRanges>
  <mergeCells count="23">
    <mergeCell ref="B44:H44"/>
    <mergeCell ref="A3:B3"/>
    <mergeCell ref="C3:D3"/>
    <mergeCell ref="F3:G3"/>
    <mergeCell ref="A4:B4"/>
    <mergeCell ref="C4:D4"/>
    <mergeCell ref="F4:G4"/>
    <mergeCell ref="B45:D45"/>
    <mergeCell ref="E45:G45"/>
    <mergeCell ref="H45:H46"/>
    <mergeCell ref="L1:M2"/>
    <mergeCell ref="B5:E6"/>
    <mergeCell ref="F5:F6"/>
    <mergeCell ref="G5:J6"/>
    <mergeCell ref="K5:K6"/>
    <mergeCell ref="A1:B1"/>
    <mergeCell ref="C1:D1"/>
    <mergeCell ref="F1:G1"/>
    <mergeCell ref="J1:K2"/>
    <mergeCell ref="A2:B2"/>
    <mergeCell ref="C2:D2"/>
    <mergeCell ref="F2:G2"/>
    <mergeCell ref="A44:A45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O81"/>
  <sheetViews>
    <sheetView zoomScaleNormal="100" zoomScaleSheetLayoutView="55" workbookViewId="0">
      <selection activeCell="D9" sqref="D9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Sammelrechnung!L1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-B9-C9-D9</f>
        <v>0</v>
      </c>
      <c r="F9" s="45">
        <f>IF(DATEDIF($E$4,$J$1&amp;$L$1,"y")&lt;18,0,IF((7.65/60)*E9&gt;7.65,7.65,(7.65/60*E9)))</f>
        <v>0</v>
      </c>
      <c r="G9" s="46">
        <f>$G$8*-B9/60</f>
        <v>0</v>
      </c>
      <c r="H9" s="47">
        <f>$H$8*-C9/60</f>
        <v>0</v>
      </c>
      <c r="I9" s="48">
        <f>$I$8*-D9/60</f>
        <v>0</v>
      </c>
      <c r="J9" s="49">
        <f>G9+H9+I9</f>
        <v>0</v>
      </c>
      <c r="K9" s="56">
        <f t="shared" ref="K9:K39" si="0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>-B10-C10-D10</f>
        <v>0</v>
      </c>
      <c r="F10" s="52">
        <f t="shared" ref="F10:F39" si="1">IF(DATEDIF($E$4,$J$1&amp;$L$1,"y")&lt;18,0,IF((7.65/60)*E10&gt;7.65,7.65,(7.65/60*E10)))</f>
        <v>0</v>
      </c>
      <c r="G10" s="53">
        <f>$G$8*-B10/60</f>
        <v>0</v>
      </c>
      <c r="H10" s="54">
        <f>$H$8*-C10/60</f>
        <v>0</v>
      </c>
      <c r="I10" s="55">
        <f>$I$8*-D10/60</f>
        <v>0</v>
      </c>
      <c r="J10" s="56">
        <f t="shared" ref="J10:J39" si="2">G10+H10+I10</f>
        <v>0</v>
      </c>
      <c r="K10" s="56">
        <f t="shared" si="0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ref="E11:E39" si="3">-B11-C11-D11</f>
        <v>0</v>
      </c>
      <c r="F11" s="52">
        <f t="shared" si="1"/>
        <v>0</v>
      </c>
      <c r="G11" s="53">
        <f t="shared" ref="G11:G39" si="4">$G$8*-B11/60</f>
        <v>0</v>
      </c>
      <c r="H11" s="54">
        <f t="shared" ref="H11:H39" si="5">$H$8*-C11/60</f>
        <v>0</v>
      </c>
      <c r="I11" s="55">
        <f t="shared" ref="I11:I39" si="6">$I$8*-D11/60</f>
        <v>0</v>
      </c>
      <c r="J11" s="56">
        <f t="shared" si="2"/>
        <v>0</v>
      </c>
      <c r="K11" s="56">
        <f t="shared" si="0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3"/>
        <v>0</v>
      </c>
      <c r="F12" s="52">
        <f t="shared" si="1"/>
        <v>0</v>
      </c>
      <c r="G12" s="53">
        <f t="shared" si="4"/>
        <v>0</v>
      </c>
      <c r="H12" s="54">
        <f t="shared" si="5"/>
        <v>0</v>
      </c>
      <c r="I12" s="55">
        <f t="shared" si="6"/>
        <v>0</v>
      </c>
      <c r="J12" s="56">
        <f t="shared" si="2"/>
        <v>0</v>
      </c>
      <c r="K12" s="56">
        <f t="shared" si="0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3"/>
        <v>0</v>
      </c>
      <c r="F13" s="52">
        <f t="shared" si="1"/>
        <v>0</v>
      </c>
      <c r="G13" s="53">
        <f t="shared" si="4"/>
        <v>0</v>
      </c>
      <c r="H13" s="54">
        <f t="shared" si="5"/>
        <v>0</v>
      </c>
      <c r="I13" s="55">
        <f t="shared" si="6"/>
        <v>0</v>
      </c>
      <c r="J13" s="56">
        <f t="shared" si="2"/>
        <v>0</v>
      </c>
      <c r="K13" s="56">
        <f t="shared" si="0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3"/>
        <v>0</v>
      </c>
      <c r="F14" s="52">
        <f t="shared" si="1"/>
        <v>0</v>
      </c>
      <c r="G14" s="53">
        <f t="shared" si="4"/>
        <v>0</v>
      </c>
      <c r="H14" s="54">
        <f t="shared" si="5"/>
        <v>0</v>
      </c>
      <c r="I14" s="55">
        <f t="shared" si="6"/>
        <v>0</v>
      </c>
      <c r="J14" s="56">
        <f t="shared" si="2"/>
        <v>0</v>
      </c>
      <c r="K14" s="56">
        <f t="shared" si="0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3"/>
        <v>0</v>
      </c>
      <c r="F15" s="52">
        <f t="shared" si="1"/>
        <v>0</v>
      </c>
      <c r="G15" s="53">
        <f t="shared" si="4"/>
        <v>0</v>
      </c>
      <c r="H15" s="54">
        <f t="shared" si="5"/>
        <v>0</v>
      </c>
      <c r="I15" s="55">
        <f t="shared" si="6"/>
        <v>0</v>
      </c>
      <c r="J15" s="56">
        <f t="shared" si="2"/>
        <v>0</v>
      </c>
      <c r="K15" s="56">
        <f t="shared" si="0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3"/>
        <v>0</v>
      </c>
      <c r="F16" s="52">
        <f t="shared" si="1"/>
        <v>0</v>
      </c>
      <c r="G16" s="53">
        <f t="shared" si="4"/>
        <v>0</v>
      </c>
      <c r="H16" s="54">
        <f t="shared" si="5"/>
        <v>0</v>
      </c>
      <c r="I16" s="55">
        <f t="shared" si="6"/>
        <v>0</v>
      </c>
      <c r="J16" s="56">
        <f t="shared" si="2"/>
        <v>0</v>
      </c>
      <c r="K16" s="56">
        <f t="shared" si="0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3"/>
        <v>0</v>
      </c>
      <c r="F17" s="52">
        <f t="shared" si="1"/>
        <v>0</v>
      </c>
      <c r="G17" s="53">
        <f t="shared" si="4"/>
        <v>0</v>
      </c>
      <c r="H17" s="54">
        <f t="shared" si="5"/>
        <v>0</v>
      </c>
      <c r="I17" s="55">
        <f t="shared" si="6"/>
        <v>0</v>
      </c>
      <c r="J17" s="56">
        <f t="shared" si="2"/>
        <v>0</v>
      </c>
      <c r="K17" s="56">
        <f t="shared" si="0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3"/>
        <v>0</v>
      </c>
      <c r="F18" s="52">
        <f t="shared" si="1"/>
        <v>0</v>
      </c>
      <c r="G18" s="53">
        <f t="shared" si="4"/>
        <v>0</v>
      </c>
      <c r="H18" s="54">
        <f t="shared" si="5"/>
        <v>0</v>
      </c>
      <c r="I18" s="55">
        <f t="shared" si="6"/>
        <v>0</v>
      </c>
      <c r="J18" s="56">
        <f t="shared" si="2"/>
        <v>0</v>
      </c>
      <c r="K18" s="56">
        <f t="shared" si="0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3"/>
        <v>0</v>
      </c>
      <c r="F19" s="52">
        <f t="shared" si="1"/>
        <v>0</v>
      </c>
      <c r="G19" s="53">
        <f t="shared" si="4"/>
        <v>0</v>
      </c>
      <c r="H19" s="54">
        <f t="shared" si="5"/>
        <v>0</v>
      </c>
      <c r="I19" s="55">
        <f t="shared" si="6"/>
        <v>0</v>
      </c>
      <c r="J19" s="56">
        <f t="shared" si="2"/>
        <v>0</v>
      </c>
      <c r="K19" s="56">
        <f t="shared" si="0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3"/>
        <v>0</v>
      </c>
      <c r="F20" s="52">
        <f t="shared" si="1"/>
        <v>0</v>
      </c>
      <c r="G20" s="53">
        <f t="shared" si="4"/>
        <v>0</v>
      </c>
      <c r="H20" s="54">
        <f t="shared" si="5"/>
        <v>0</v>
      </c>
      <c r="I20" s="55">
        <f t="shared" si="6"/>
        <v>0</v>
      </c>
      <c r="J20" s="56">
        <f t="shared" si="2"/>
        <v>0</v>
      </c>
      <c r="K20" s="56">
        <f t="shared" si="0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3"/>
        <v>0</v>
      </c>
      <c r="F21" s="52">
        <f t="shared" si="1"/>
        <v>0</v>
      </c>
      <c r="G21" s="53">
        <f t="shared" si="4"/>
        <v>0</v>
      </c>
      <c r="H21" s="54">
        <f t="shared" si="5"/>
        <v>0</v>
      </c>
      <c r="I21" s="55">
        <f t="shared" si="6"/>
        <v>0</v>
      </c>
      <c r="J21" s="56">
        <f t="shared" si="2"/>
        <v>0</v>
      </c>
      <c r="K21" s="56">
        <f t="shared" si="0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3"/>
        <v>0</v>
      </c>
      <c r="F22" s="52">
        <f t="shared" si="1"/>
        <v>0</v>
      </c>
      <c r="G22" s="53">
        <f t="shared" si="4"/>
        <v>0</v>
      </c>
      <c r="H22" s="54">
        <f t="shared" si="5"/>
        <v>0</v>
      </c>
      <c r="I22" s="55">
        <f t="shared" si="6"/>
        <v>0</v>
      </c>
      <c r="J22" s="56">
        <f t="shared" si="2"/>
        <v>0</v>
      </c>
      <c r="K22" s="56">
        <f t="shared" si="0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3"/>
        <v>0</v>
      </c>
      <c r="F23" s="52">
        <f t="shared" si="1"/>
        <v>0</v>
      </c>
      <c r="G23" s="53">
        <f t="shared" si="4"/>
        <v>0</v>
      </c>
      <c r="H23" s="54">
        <f t="shared" si="5"/>
        <v>0</v>
      </c>
      <c r="I23" s="55">
        <f t="shared" si="6"/>
        <v>0</v>
      </c>
      <c r="J23" s="56">
        <f t="shared" si="2"/>
        <v>0</v>
      </c>
      <c r="K23" s="56">
        <f t="shared" si="0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3"/>
        <v>0</v>
      </c>
      <c r="F24" s="52">
        <f t="shared" si="1"/>
        <v>0</v>
      </c>
      <c r="G24" s="53">
        <f t="shared" si="4"/>
        <v>0</v>
      </c>
      <c r="H24" s="54">
        <f t="shared" si="5"/>
        <v>0</v>
      </c>
      <c r="I24" s="55">
        <f t="shared" si="6"/>
        <v>0</v>
      </c>
      <c r="J24" s="56">
        <f t="shared" si="2"/>
        <v>0</v>
      </c>
      <c r="K24" s="56">
        <f t="shared" si="0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3"/>
        <v>0</v>
      </c>
      <c r="F25" s="52">
        <f t="shared" si="1"/>
        <v>0</v>
      </c>
      <c r="G25" s="53">
        <f t="shared" si="4"/>
        <v>0</v>
      </c>
      <c r="H25" s="54">
        <f t="shared" si="5"/>
        <v>0</v>
      </c>
      <c r="I25" s="55">
        <f t="shared" si="6"/>
        <v>0</v>
      </c>
      <c r="J25" s="56">
        <f t="shared" si="2"/>
        <v>0</v>
      </c>
      <c r="K25" s="56">
        <f t="shared" si="0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3"/>
        <v>0</v>
      </c>
      <c r="F26" s="52">
        <f t="shared" si="1"/>
        <v>0</v>
      </c>
      <c r="G26" s="53">
        <f t="shared" si="4"/>
        <v>0</v>
      </c>
      <c r="H26" s="54">
        <f t="shared" si="5"/>
        <v>0</v>
      </c>
      <c r="I26" s="55">
        <f t="shared" si="6"/>
        <v>0</v>
      </c>
      <c r="J26" s="56">
        <f t="shared" si="2"/>
        <v>0</v>
      </c>
      <c r="K26" s="56">
        <f t="shared" si="0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3"/>
        <v>0</v>
      </c>
      <c r="F27" s="52">
        <f t="shared" si="1"/>
        <v>0</v>
      </c>
      <c r="G27" s="53">
        <f t="shared" si="4"/>
        <v>0</v>
      </c>
      <c r="H27" s="54">
        <f t="shared" si="5"/>
        <v>0</v>
      </c>
      <c r="I27" s="55">
        <f t="shared" si="6"/>
        <v>0</v>
      </c>
      <c r="J27" s="56">
        <f t="shared" si="2"/>
        <v>0</v>
      </c>
      <c r="K27" s="56">
        <f t="shared" si="0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3"/>
        <v>0</v>
      </c>
      <c r="F28" s="52">
        <f t="shared" si="1"/>
        <v>0</v>
      </c>
      <c r="G28" s="53">
        <f t="shared" si="4"/>
        <v>0</v>
      </c>
      <c r="H28" s="54">
        <f t="shared" si="5"/>
        <v>0</v>
      </c>
      <c r="I28" s="55">
        <f t="shared" si="6"/>
        <v>0</v>
      </c>
      <c r="J28" s="56">
        <f t="shared" si="2"/>
        <v>0</v>
      </c>
      <c r="K28" s="56">
        <f t="shared" si="0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3"/>
        <v>0</v>
      </c>
      <c r="F29" s="52">
        <f t="shared" si="1"/>
        <v>0</v>
      </c>
      <c r="G29" s="53">
        <f t="shared" si="4"/>
        <v>0</v>
      </c>
      <c r="H29" s="54">
        <f t="shared" si="5"/>
        <v>0</v>
      </c>
      <c r="I29" s="55">
        <f t="shared" si="6"/>
        <v>0</v>
      </c>
      <c r="J29" s="56">
        <f t="shared" si="2"/>
        <v>0</v>
      </c>
      <c r="K29" s="56">
        <f t="shared" si="0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3"/>
        <v>0</v>
      </c>
      <c r="F30" s="52">
        <f t="shared" si="1"/>
        <v>0</v>
      </c>
      <c r="G30" s="53">
        <f t="shared" si="4"/>
        <v>0</v>
      </c>
      <c r="H30" s="54">
        <f t="shared" si="5"/>
        <v>0</v>
      </c>
      <c r="I30" s="55">
        <f t="shared" si="6"/>
        <v>0</v>
      </c>
      <c r="J30" s="56">
        <f t="shared" si="2"/>
        <v>0</v>
      </c>
      <c r="K30" s="56">
        <f t="shared" si="0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3"/>
        <v>0</v>
      </c>
      <c r="F31" s="52">
        <f t="shared" si="1"/>
        <v>0</v>
      </c>
      <c r="G31" s="53">
        <f t="shared" si="4"/>
        <v>0</v>
      </c>
      <c r="H31" s="54">
        <f t="shared" si="5"/>
        <v>0</v>
      </c>
      <c r="I31" s="55">
        <f t="shared" si="6"/>
        <v>0</v>
      </c>
      <c r="J31" s="56">
        <f t="shared" si="2"/>
        <v>0</v>
      </c>
      <c r="K31" s="56">
        <f t="shared" si="0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3"/>
        <v>0</v>
      </c>
      <c r="F32" s="52">
        <f t="shared" si="1"/>
        <v>0</v>
      </c>
      <c r="G32" s="53">
        <f t="shared" si="4"/>
        <v>0</v>
      </c>
      <c r="H32" s="54">
        <f t="shared" si="5"/>
        <v>0</v>
      </c>
      <c r="I32" s="55">
        <f t="shared" si="6"/>
        <v>0</v>
      </c>
      <c r="J32" s="56">
        <f t="shared" si="2"/>
        <v>0</v>
      </c>
      <c r="K32" s="56">
        <f t="shared" si="0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3"/>
        <v>0</v>
      </c>
      <c r="F33" s="52">
        <f t="shared" si="1"/>
        <v>0</v>
      </c>
      <c r="G33" s="53">
        <f t="shared" si="4"/>
        <v>0</v>
      </c>
      <c r="H33" s="54">
        <f t="shared" si="5"/>
        <v>0</v>
      </c>
      <c r="I33" s="55">
        <f t="shared" si="6"/>
        <v>0</v>
      </c>
      <c r="J33" s="56">
        <f t="shared" si="2"/>
        <v>0</v>
      </c>
      <c r="K33" s="56">
        <f t="shared" si="0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3"/>
        <v>0</v>
      </c>
      <c r="F34" s="52">
        <f t="shared" si="1"/>
        <v>0</v>
      </c>
      <c r="G34" s="53">
        <f t="shared" si="4"/>
        <v>0</v>
      </c>
      <c r="H34" s="54">
        <f t="shared" si="5"/>
        <v>0</v>
      </c>
      <c r="I34" s="55">
        <f t="shared" si="6"/>
        <v>0</v>
      </c>
      <c r="J34" s="56">
        <f t="shared" si="2"/>
        <v>0</v>
      </c>
      <c r="K34" s="56">
        <f t="shared" si="0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3"/>
        <v>0</v>
      </c>
      <c r="F35" s="52">
        <f t="shared" si="1"/>
        <v>0</v>
      </c>
      <c r="G35" s="53">
        <f t="shared" si="4"/>
        <v>0</v>
      </c>
      <c r="H35" s="54">
        <f t="shared" si="5"/>
        <v>0</v>
      </c>
      <c r="I35" s="55">
        <f t="shared" si="6"/>
        <v>0</v>
      </c>
      <c r="J35" s="56">
        <f t="shared" si="2"/>
        <v>0</v>
      </c>
      <c r="K35" s="56">
        <f t="shared" si="0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3"/>
        <v>0</v>
      </c>
      <c r="F36" s="52">
        <f t="shared" si="1"/>
        <v>0</v>
      </c>
      <c r="G36" s="53">
        <f t="shared" si="4"/>
        <v>0</v>
      </c>
      <c r="H36" s="54">
        <f t="shared" si="5"/>
        <v>0</v>
      </c>
      <c r="I36" s="55">
        <f t="shared" si="6"/>
        <v>0</v>
      </c>
      <c r="J36" s="56">
        <f t="shared" si="2"/>
        <v>0</v>
      </c>
      <c r="K36" s="56">
        <f t="shared" si="0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3"/>
        <v>0</v>
      </c>
      <c r="F37" s="52">
        <f t="shared" si="1"/>
        <v>0</v>
      </c>
      <c r="G37" s="53">
        <f t="shared" si="4"/>
        <v>0</v>
      </c>
      <c r="H37" s="54">
        <f t="shared" si="5"/>
        <v>0</v>
      </c>
      <c r="I37" s="55">
        <f t="shared" si="6"/>
        <v>0</v>
      </c>
      <c r="J37" s="56">
        <f t="shared" si="2"/>
        <v>0</v>
      </c>
      <c r="K37" s="56">
        <f t="shared" si="0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3"/>
        <v>0</v>
      </c>
      <c r="F38" s="52">
        <f t="shared" si="1"/>
        <v>0</v>
      </c>
      <c r="G38" s="53">
        <f t="shared" si="4"/>
        <v>0</v>
      </c>
      <c r="H38" s="54">
        <f t="shared" si="5"/>
        <v>0</v>
      </c>
      <c r="I38" s="55">
        <f t="shared" si="6"/>
        <v>0</v>
      </c>
      <c r="J38" s="56">
        <f t="shared" si="2"/>
        <v>0</v>
      </c>
      <c r="K38" s="56">
        <f t="shared" si="0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1">
        <f t="shared" si="3"/>
        <v>0</v>
      </c>
      <c r="F39" s="52">
        <f t="shared" si="1"/>
        <v>0</v>
      </c>
      <c r="G39" s="53">
        <f t="shared" si="4"/>
        <v>0</v>
      </c>
      <c r="H39" s="54">
        <f t="shared" si="5"/>
        <v>0</v>
      </c>
      <c r="I39" s="55">
        <f t="shared" si="6"/>
        <v>0</v>
      </c>
      <c r="J39" s="63">
        <f t="shared" si="2"/>
        <v>0</v>
      </c>
      <c r="K39" s="56">
        <f t="shared" si="0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>-B40-C40-D40</f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$B$47*(IF(B9-60&gt;0,-60,-B9))/60</f>
        <v>0</v>
      </c>
      <c r="C48" s="98">
        <f t="shared" ref="C48:C78" si="9">$C$47*(IF(C9-60&gt;0,-60,-C9))/60</f>
        <v>0</v>
      </c>
      <c r="D48" s="99">
        <f t="shared" ref="D48:D78" si="10">$D$47*(IF(D9-60&gt;0,-60,-D9))/60</f>
        <v>0</v>
      </c>
      <c r="E48" s="97">
        <f>-$E$47*(IF(B9-60&gt;0,B959,0))/60</f>
        <v>0</v>
      </c>
      <c r="F48" s="98">
        <f t="shared" ref="F48:F78" si="11">-$F$47*(IF(C9-60&gt;0,C9-60,0))/60</f>
        <v>0</v>
      </c>
      <c r="G48" s="99">
        <f t="shared" ref="G48:G78" si="12">-$G$47*(IF(D9-60&gt;0,D9-60,0))/60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ref="E49:E78" si="13">-$E$47*(IF(B10-60&gt;0,B10-60,0))/60</f>
        <v>0</v>
      </c>
      <c r="F49" s="103">
        <f t="shared" si="11"/>
        <v>0</v>
      </c>
      <c r="G49" s="104">
        <f t="shared" si="12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8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3"/>
        <v>0</v>
      </c>
      <c r="F50" s="103">
        <f t="shared" si="11"/>
        <v>0</v>
      </c>
      <c r="G50" s="104">
        <f t="shared" si="12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3"/>
        <v>0</v>
      </c>
      <c r="F51" s="103">
        <f t="shared" si="11"/>
        <v>0</v>
      </c>
      <c r="G51" s="104">
        <f t="shared" si="12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3"/>
        <v>0</v>
      </c>
      <c r="F52" s="103">
        <f t="shared" si="11"/>
        <v>0</v>
      </c>
      <c r="G52" s="104">
        <f t="shared" si="12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3"/>
        <v>0</v>
      </c>
      <c r="F53" s="103">
        <f t="shared" si="11"/>
        <v>0</v>
      </c>
      <c r="G53" s="104">
        <f t="shared" si="12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3"/>
        <v>0</v>
      </c>
      <c r="F54" s="103">
        <f t="shared" si="11"/>
        <v>0</v>
      </c>
      <c r="G54" s="104">
        <f t="shared" si="12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3"/>
        <v>0</v>
      </c>
      <c r="F55" s="103">
        <f t="shared" si="11"/>
        <v>0</v>
      </c>
      <c r="G55" s="104">
        <f t="shared" si="12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3"/>
        <v>0</v>
      </c>
      <c r="F56" s="103">
        <f t="shared" si="11"/>
        <v>0</v>
      </c>
      <c r="G56" s="104">
        <f t="shared" si="12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3"/>
        <v>0</v>
      </c>
      <c r="F57" s="103">
        <f t="shared" si="11"/>
        <v>0</v>
      </c>
      <c r="G57" s="104">
        <f t="shared" si="12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3"/>
        <v>0</v>
      </c>
      <c r="F58" s="103">
        <f t="shared" si="11"/>
        <v>0</v>
      </c>
      <c r="G58" s="104">
        <f t="shared" si="12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3"/>
        <v>0</v>
      </c>
      <c r="F59" s="103">
        <f t="shared" si="11"/>
        <v>0</v>
      </c>
      <c r="G59" s="104">
        <f t="shared" si="12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3"/>
        <v>0</v>
      </c>
      <c r="F60" s="103">
        <f t="shared" si="11"/>
        <v>0</v>
      </c>
      <c r="G60" s="104">
        <f t="shared" si="12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3"/>
        <v>0</v>
      </c>
      <c r="F61" s="103">
        <f t="shared" si="11"/>
        <v>0</v>
      </c>
      <c r="G61" s="104">
        <f t="shared" si="12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3"/>
        <v>0</v>
      </c>
      <c r="F62" s="103">
        <f t="shared" si="11"/>
        <v>0</v>
      </c>
      <c r="G62" s="104">
        <f t="shared" si="12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3"/>
        <v>0</v>
      </c>
      <c r="F63" s="103">
        <f t="shared" si="11"/>
        <v>0</v>
      </c>
      <c r="G63" s="104">
        <f t="shared" si="12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3"/>
        <v>0</v>
      </c>
      <c r="F64" s="103">
        <f t="shared" si="11"/>
        <v>0</v>
      </c>
      <c r="G64" s="104">
        <f t="shared" si="12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3"/>
        <v>0</v>
      </c>
      <c r="F65" s="103">
        <f t="shared" si="11"/>
        <v>0</v>
      </c>
      <c r="G65" s="104">
        <f t="shared" si="12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3"/>
        <v>0</v>
      </c>
      <c r="F66" s="103">
        <f t="shared" si="11"/>
        <v>0</v>
      </c>
      <c r="G66" s="104">
        <f t="shared" si="12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3"/>
        <v>0</v>
      </c>
      <c r="F67" s="103">
        <f t="shared" si="11"/>
        <v>0</v>
      </c>
      <c r="G67" s="104">
        <f t="shared" si="12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3"/>
        <v>0</v>
      </c>
      <c r="F68" s="103">
        <f t="shared" si="11"/>
        <v>0</v>
      </c>
      <c r="G68" s="104">
        <f t="shared" si="12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3"/>
        <v>0</v>
      </c>
      <c r="F69" s="103">
        <f t="shared" si="11"/>
        <v>0</v>
      </c>
      <c r="G69" s="104">
        <f t="shared" si="12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3"/>
        <v>0</v>
      </c>
      <c r="F70" s="103">
        <f t="shared" si="11"/>
        <v>0</v>
      </c>
      <c r="G70" s="104">
        <f t="shared" si="12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3"/>
        <v>0</v>
      </c>
      <c r="F71" s="103">
        <f t="shared" si="11"/>
        <v>0</v>
      </c>
      <c r="G71" s="104">
        <f t="shared" si="12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3"/>
        <v>0</v>
      </c>
      <c r="F72" s="103">
        <f t="shared" si="11"/>
        <v>0</v>
      </c>
      <c r="G72" s="104">
        <f t="shared" si="12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3"/>
        <v>0</v>
      </c>
      <c r="F73" s="103">
        <f t="shared" si="11"/>
        <v>0</v>
      </c>
      <c r="G73" s="104">
        <f t="shared" si="12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3"/>
        <v>0</v>
      </c>
      <c r="F74" s="103">
        <f t="shared" si="11"/>
        <v>0</v>
      </c>
      <c r="G74" s="104">
        <f t="shared" si="12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3"/>
        <v>0</v>
      </c>
      <c r="F75" s="103">
        <f t="shared" si="11"/>
        <v>0</v>
      </c>
      <c r="G75" s="104">
        <f t="shared" si="12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3"/>
        <v>0</v>
      </c>
      <c r="F76" s="103">
        <f t="shared" si="11"/>
        <v>0</v>
      </c>
      <c r="G76" s="104">
        <f t="shared" si="12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3"/>
        <v>0</v>
      </c>
      <c r="F77" s="103">
        <f t="shared" si="11"/>
        <v>0</v>
      </c>
      <c r="G77" s="104">
        <f t="shared" si="12"/>
        <v>0</v>
      </c>
      <c r="H77" s="105">
        <f t="shared" si="14"/>
        <v>0</v>
      </c>
    </row>
    <row r="78" spans="1:8" s="123" customFormat="1" ht="18" customHeight="1" thickBot="1" x14ac:dyDescent="0.25">
      <c r="A78" s="101">
        <f t="shared" si="15"/>
        <v>31</v>
      </c>
      <c r="B78" s="102">
        <f t="shared" si="8"/>
        <v>0</v>
      </c>
      <c r="C78" s="103">
        <f t="shared" si="9"/>
        <v>0</v>
      </c>
      <c r="D78" s="104">
        <f t="shared" si="10"/>
        <v>0</v>
      </c>
      <c r="E78" s="102">
        <f t="shared" si="13"/>
        <v>0</v>
      </c>
      <c r="F78" s="103">
        <f t="shared" si="11"/>
        <v>0</v>
      </c>
      <c r="G78" s="104">
        <f t="shared" si="12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OA2NvQ+sa3gH+wgIpaEvgnXub/oy9fLjnUXoClxFeQJreLtOIaMhPcnOQUJYWioNL+tZWhMdWSz0h1tUykMsWg==" saltValue="FBE94niMs2CrG6qAXJ4vgQ==" spinCount="100000" sheet="1" objects="1" scenarios="1"/>
  <protectedRanges>
    <protectedRange sqref="L9:M39 A6 A4:M4 A9:D39" name="Bereich1_1"/>
  </protectedRanges>
  <mergeCells count="23">
    <mergeCell ref="K5:K6"/>
    <mergeCell ref="A1:B1"/>
    <mergeCell ref="C1:D1"/>
    <mergeCell ref="F1:G1"/>
    <mergeCell ref="A2:B2"/>
    <mergeCell ref="C2:D2"/>
    <mergeCell ref="F2:G2"/>
    <mergeCell ref="L1:M2"/>
    <mergeCell ref="A44:A45"/>
    <mergeCell ref="B44:H44"/>
    <mergeCell ref="B45:D45"/>
    <mergeCell ref="E45:G45"/>
    <mergeCell ref="H45:H46"/>
    <mergeCell ref="J1:K2"/>
    <mergeCell ref="A3:B3"/>
    <mergeCell ref="C3:D3"/>
    <mergeCell ref="F3:G3"/>
    <mergeCell ref="A4:B4"/>
    <mergeCell ref="C4:D4"/>
    <mergeCell ref="F4:G4"/>
    <mergeCell ref="B5:E6"/>
    <mergeCell ref="F5:F6"/>
    <mergeCell ref="G5:J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O81"/>
  <sheetViews>
    <sheetView zoomScaleNormal="100" zoomScaleSheetLayoutView="44" workbookViewId="0">
      <selection activeCell="A4" sqref="A4:B4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Sammelrechnung!L1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-B9-C9-D9</f>
        <v>0</v>
      </c>
      <c r="F9" s="45">
        <f>IF(DATEDIF($E$4,$J$1&amp;$L$1,"y")&lt;18,0,IF((7.65/60)*E9&gt;7.65,7.65,(7.65/60*E9)))</f>
        <v>0</v>
      </c>
      <c r="G9" s="46">
        <f>$G$8*-B9/60</f>
        <v>0</v>
      </c>
      <c r="H9" s="47">
        <f>$H$8*-C9/60</f>
        <v>0</v>
      </c>
      <c r="I9" s="48">
        <f>$I$8*-D9/60</f>
        <v>0</v>
      </c>
      <c r="J9" s="49">
        <f>G9+H9+I9</f>
        <v>0</v>
      </c>
      <c r="K9" s="56">
        <f t="shared" ref="K9:K39" si="0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>-B10-C10-D10</f>
        <v>0</v>
      </c>
      <c r="F10" s="52">
        <f t="shared" ref="F10:F39" si="1">IF(DATEDIF($E$4,$J$1&amp;$L$1,"y")&lt;18,0,IF((7.65/60)*E10&gt;7.65,7.65,(7.65/60*E10)))</f>
        <v>0</v>
      </c>
      <c r="G10" s="53">
        <f>$G$8*-B10/60</f>
        <v>0</v>
      </c>
      <c r="H10" s="54">
        <f>$H$8*-C10/60</f>
        <v>0</v>
      </c>
      <c r="I10" s="55">
        <f>$I$8*-D10/60</f>
        <v>0</v>
      </c>
      <c r="J10" s="56">
        <f t="shared" ref="J10:J39" si="2">G10+H10+I10</f>
        <v>0</v>
      </c>
      <c r="K10" s="56">
        <f t="shared" si="0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ref="E11:E39" si="3">-B11-C11-D11</f>
        <v>0</v>
      </c>
      <c r="F11" s="52">
        <f t="shared" si="1"/>
        <v>0</v>
      </c>
      <c r="G11" s="53">
        <f t="shared" ref="G11:G39" si="4">$G$8*-B11/60</f>
        <v>0</v>
      </c>
      <c r="H11" s="54">
        <f t="shared" ref="H11:H39" si="5">$H$8*-C11/60</f>
        <v>0</v>
      </c>
      <c r="I11" s="55">
        <f t="shared" ref="I11:I39" si="6">$I$8*-D11/60</f>
        <v>0</v>
      </c>
      <c r="J11" s="56">
        <f t="shared" si="2"/>
        <v>0</v>
      </c>
      <c r="K11" s="56">
        <f t="shared" si="0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3"/>
        <v>0</v>
      </c>
      <c r="F12" s="52">
        <f t="shared" si="1"/>
        <v>0</v>
      </c>
      <c r="G12" s="53">
        <f t="shared" si="4"/>
        <v>0</v>
      </c>
      <c r="H12" s="54">
        <f t="shared" si="5"/>
        <v>0</v>
      </c>
      <c r="I12" s="55">
        <f t="shared" si="6"/>
        <v>0</v>
      </c>
      <c r="J12" s="56">
        <f t="shared" si="2"/>
        <v>0</v>
      </c>
      <c r="K12" s="56">
        <f t="shared" si="0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3"/>
        <v>0</v>
      </c>
      <c r="F13" s="52">
        <f t="shared" si="1"/>
        <v>0</v>
      </c>
      <c r="G13" s="53">
        <f t="shared" si="4"/>
        <v>0</v>
      </c>
      <c r="H13" s="54">
        <f t="shared" si="5"/>
        <v>0</v>
      </c>
      <c r="I13" s="55">
        <f t="shared" si="6"/>
        <v>0</v>
      </c>
      <c r="J13" s="56">
        <f t="shared" si="2"/>
        <v>0</v>
      </c>
      <c r="K13" s="56">
        <f t="shared" si="0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3"/>
        <v>0</v>
      </c>
      <c r="F14" s="52">
        <f t="shared" si="1"/>
        <v>0</v>
      </c>
      <c r="G14" s="53">
        <f t="shared" si="4"/>
        <v>0</v>
      </c>
      <c r="H14" s="54">
        <f t="shared" si="5"/>
        <v>0</v>
      </c>
      <c r="I14" s="55">
        <f t="shared" si="6"/>
        <v>0</v>
      </c>
      <c r="J14" s="56">
        <f t="shared" si="2"/>
        <v>0</v>
      </c>
      <c r="K14" s="56">
        <f t="shared" si="0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3"/>
        <v>0</v>
      </c>
      <c r="F15" s="52">
        <f t="shared" si="1"/>
        <v>0</v>
      </c>
      <c r="G15" s="53">
        <f t="shared" si="4"/>
        <v>0</v>
      </c>
      <c r="H15" s="54">
        <f t="shared" si="5"/>
        <v>0</v>
      </c>
      <c r="I15" s="55">
        <f t="shared" si="6"/>
        <v>0</v>
      </c>
      <c r="J15" s="56">
        <f t="shared" si="2"/>
        <v>0</v>
      </c>
      <c r="K15" s="56">
        <f t="shared" si="0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3"/>
        <v>0</v>
      </c>
      <c r="F16" s="52">
        <f t="shared" si="1"/>
        <v>0</v>
      </c>
      <c r="G16" s="53">
        <f t="shared" si="4"/>
        <v>0</v>
      </c>
      <c r="H16" s="54">
        <f t="shared" si="5"/>
        <v>0</v>
      </c>
      <c r="I16" s="55">
        <f t="shared" si="6"/>
        <v>0</v>
      </c>
      <c r="J16" s="56">
        <f t="shared" si="2"/>
        <v>0</v>
      </c>
      <c r="K16" s="56">
        <f t="shared" si="0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3"/>
        <v>0</v>
      </c>
      <c r="F17" s="52">
        <f t="shared" si="1"/>
        <v>0</v>
      </c>
      <c r="G17" s="53">
        <f t="shared" si="4"/>
        <v>0</v>
      </c>
      <c r="H17" s="54">
        <f t="shared" si="5"/>
        <v>0</v>
      </c>
      <c r="I17" s="55">
        <f t="shared" si="6"/>
        <v>0</v>
      </c>
      <c r="J17" s="56">
        <f t="shared" si="2"/>
        <v>0</v>
      </c>
      <c r="K17" s="56">
        <f t="shared" si="0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3"/>
        <v>0</v>
      </c>
      <c r="F18" s="52">
        <f t="shared" si="1"/>
        <v>0</v>
      </c>
      <c r="G18" s="53">
        <f t="shared" si="4"/>
        <v>0</v>
      </c>
      <c r="H18" s="54">
        <f t="shared" si="5"/>
        <v>0</v>
      </c>
      <c r="I18" s="55">
        <f t="shared" si="6"/>
        <v>0</v>
      </c>
      <c r="J18" s="56">
        <f t="shared" si="2"/>
        <v>0</v>
      </c>
      <c r="K18" s="56">
        <f t="shared" si="0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3"/>
        <v>0</v>
      </c>
      <c r="F19" s="52">
        <f t="shared" si="1"/>
        <v>0</v>
      </c>
      <c r="G19" s="53">
        <f t="shared" si="4"/>
        <v>0</v>
      </c>
      <c r="H19" s="54">
        <f t="shared" si="5"/>
        <v>0</v>
      </c>
      <c r="I19" s="55">
        <f t="shared" si="6"/>
        <v>0</v>
      </c>
      <c r="J19" s="56">
        <f t="shared" si="2"/>
        <v>0</v>
      </c>
      <c r="K19" s="56">
        <f t="shared" si="0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3"/>
        <v>0</v>
      </c>
      <c r="F20" s="52">
        <f t="shared" si="1"/>
        <v>0</v>
      </c>
      <c r="G20" s="53">
        <f t="shared" si="4"/>
        <v>0</v>
      </c>
      <c r="H20" s="54">
        <f t="shared" si="5"/>
        <v>0</v>
      </c>
      <c r="I20" s="55">
        <f t="shared" si="6"/>
        <v>0</v>
      </c>
      <c r="J20" s="56">
        <f t="shared" si="2"/>
        <v>0</v>
      </c>
      <c r="K20" s="56">
        <f t="shared" si="0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3"/>
        <v>0</v>
      </c>
      <c r="F21" s="52">
        <f t="shared" si="1"/>
        <v>0</v>
      </c>
      <c r="G21" s="53">
        <f t="shared" si="4"/>
        <v>0</v>
      </c>
      <c r="H21" s="54">
        <f t="shared" si="5"/>
        <v>0</v>
      </c>
      <c r="I21" s="55">
        <f t="shared" si="6"/>
        <v>0</v>
      </c>
      <c r="J21" s="56">
        <f t="shared" si="2"/>
        <v>0</v>
      </c>
      <c r="K21" s="56">
        <f t="shared" si="0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3"/>
        <v>0</v>
      </c>
      <c r="F22" s="52">
        <f t="shared" si="1"/>
        <v>0</v>
      </c>
      <c r="G22" s="53">
        <f t="shared" si="4"/>
        <v>0</v>
      </c>
      <c r="H22" s="54">
        <f t="shared" si="5"/>
        <v>0</v>
      </c>
      <c r="I22" s="55">
        <f t="shared" si="6"/>
        <v>0</v>
      </c>
      <c r="J22" s="56">
        <f t="shared" si="2"/>
        <v>0</v>
      </c>
      <c r="K22" s="56">
        <f t="shared" si="0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3"/>
        <v>0</v>
      </c>
      <c r="F23" s="52">
        <f t="shared" si="1"/>
        <v>0</v>
      </c>
      <c r="G23" s="53">
        <f t="shared" si="4"/>
        <v>0</v>
      </c>
      <c r="H23" s="54">
        <f t="shared" si="5"/>
        <v>0</v>
      </c>
      <c r="I23" s="55">
        <f t="shared" si="6"/>
        <v>0</v>
      </c>
      <c r="J23" s="56">
        <f t="shared" si="2"/>
        <v>0</v>
      </c>
      <c r="K23" s="56">
        <f t="shared" si="0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3"/>
        <v>0</v>
      </c>
      <c r="F24" s="52">
        <f t="shared" si="1"/>
        <v>0</v>
      </c>
      <c r="G24" s="53">
        <f t="shared" si="4"/>
        <v>0</v>
      </c>
      <c r="H24" s="54">
        <f t="shared" si="5"/>
        <v>0</v>
      </c>
      <c r="I24" s="55">
        <f t="shared" si="6"/>
        <v>0</v>
      </c>
      <c r="J24" s="56">
        <f t="shared" si="2"/>
        <v>0</v>
      </c>
      <c r="K24" s="56">
        <f t="shared" si="0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3"/>
        <v>0</v>
      </c>
      <c r="F25" s="52">
        <f t="shared" si="1"/>
        <v>0</v>
      </c>
      <c r="G25" s="53">
        <f t="shared" si="4"/>
        <v>0</v>
      </c>
      <c r="H25" s="54">
        <f t="shared" si="5"/>
        <v>0</v>
      </c>
      <c r="I25" s="55">
        <f t="shared" si="6"/>
        <v>0</v>
      </c>
      <c r="J25" s="56">
        <f t="shared" si="2"/>
        <v>0</v>
      </c>
      <c r="K25" s="56">
        <f t="shared" si="0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3"/>
        <v>0</v>
      </c>
      <c r="F26" s="52">
        <f t="shared" si="1"/>
        <v>0</v>
      </c>
      <c r="G26" s="53">
        <f t="shared" si="4"/>
        <v>0</v>
      </c>
      <c r="H26" s="54">
        <f t="shared" si="5"/>
        <v>0</v>
      </c>
      <c r="I26" s="55">
        <f t="shared" si="6"/>
        <v>0</v>
      </c>
      <c r="J26" s="56">
        <f t="shared" si="2"/>
        <v>0</v>
      </c>
      <c r="K26" s="56">
        <f t="shared" si="0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3"/>
        <v>0</v>
      </c>
      <c r="F27" s="52">
        <f t="shared" si="1"/>
        <v>0</v>
      </c>
      <c r="G27" s="53">
        <f t="shared" si="4"/>
        <v>0</v>
      </c>
      <c r="H27" s="54">
        <f t="shared" si="5"/>
        <v>0</v>
      </c>
      <c r="I27" s="55">
        <f t="shared" si="6"/>
        <v>0</v>
      </c>
      <c r="J27" s="56">
        <f t="shared" si="2"/>
        <v>0</v>
      </c>
      <c r="K27" s="56">
        <f t="shared" si="0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3"/>
        <v>0</v>
      </c>
      <c r="F28" s="52">
        <f t="shared" si="1"/>
        <v>0</v>
      </c>
      <c r="G28" s="53">
        <f t="shared" si="4"/>
        <v>0</v>
      </c>
      <c r="H28" s="54">
        <f t="shared" si="5"/>
        <v>0</v>
      </c>
      <c r="I28" s="55">
        <f t="shared" si="6"/>
        <v>0</v>
      </c>
      <c r="J28" s="56">
        <f t="shared" si="2"/>
        <v>0</v>
      </c>
      <c r="K28" s="56">
        <f t="shared" si="0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3"/>
        <v>0</v>
      </c>
      <c r="F29" s="52">
        <f t="shared" si="1"/>
        <v>0</v>
      </c>
      <c r="G29" s="53">
        <f t="shared" si="4"/>
        <v>0</v>
      </c>
      <c r="H29" s="54">
        <f t="shared" si="5"/>
        <v>0</v>
      </c>
      <c r="I29" s="55">
        <f t="shared" si="6"/>
        <v>0</v>
      </c>
      <c r="J29" s="56">
        <f t="shared" si="2"/>
        <v>0</v>
      </c>
      <c r="K29" s="56">
        <f t="shared" si="0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3"/>
        <v>0</v>
      </c>
      <c r="F30" s="52">
        <f t="shared" si="1"/>
        <v>0</v>
      </c>
      <c r="G30" s="53">
        <f t="shared" si="4"/>
        <v>0</v>
      </c>
      <c r="H30" s="54">
        <f t="shared" si="5"/>
        <v>0</v>
      </c>
      <c r="I30" s="55">
        <f t="shared" si="6"/>
        <v>0</v>
      </c>
      <c r="J30" s="56">
        <f t="shared" si="2"/>
        <v>0</v>
      </c>
      <c r="K30" s="56">
        <f t="shared" si="0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3"/>
        <v>0</v>
      </c>
      <c r="F31" s="52">
        <f t="shared" si="1"/>
        <v>0</v>
      </c>
      <c r="G31" s="53">
        <f t="shared" si="4"/>
        <v>0</v>
      </c>
      <c r="H31" s="54">
        <f t="shared" si="5"/>
        <v>0</v>
      </c>
      <c r="I31" s="55">
        <f t="shared" si="6"/>
        <v>0</v>
      </c>
      <c r="J31" s="56">
        <f t="shared" si="2"/>
        <v>0</v>
      </c>
      <c r="K31" s="56">
        <f t="shared" si="0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3"/>
        <v>0</v>
      </c>
      <c r="F32" s="52">
        <f t="shared" si="1"/>
        <v>0</v>
      </c>
      <c r="G32" s="53">
        <f t="shared" si="4"/>
        <v>0</v>
      </c>
      <c r="H32" s="54">
        <f t="shared" si="5"/>
        <v>0</v>
      </c>
      <c r="I32" s="55">
        <f t="shared" si="6"/>
        <v>0</v>
      </c>
      <c r="J32" s="56">
        <f t="shared" si="2"/>
        <v>0</v>
      </c>
      <c r="K32" s="56">
        <f t="shared" si="0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3"/>
        <v>0</v>
      </c>
      <c r="F33" s="52">
        <f t="shared" si="1"/>
        <v>0</v>
      </c>
      <c r="G33" s="53">
        <f t="shared" si="4"/>
        <v>0</v>
      </c>
      <c r="H33" s="54">
        <f t="shared" si="5"/>
        <v>0</v>
      </c>
      <c r="I33" s="55">
        <f t="shared" si="6"/>
        <v>0</v>
      </c>
      <c r="J33" s="56">
        <f t="shared" si="2"/>
        <v>0</v>
      </c>
      <c r="K33" s="56">
        <f t="shared" si="0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3"/>
        <v>0</v>
      </c>
      <c r="F34" s="52">
        <f t="shared" si="1"/>
        <v>0</v>
      </c>
      <c r="G34" s="53">
        <f t="shared" si="4"/>
        <v>0</v>
      </c>
      <c r="H34" s="54">
        <f t="shared" si="5"/>
        <v>0</v>
      </c>
      <c r="I34" s="55">
        <f t="shared" si="6"/>
        <v>0</v>
      </c>
      <c r="J34" s="56">
        <f t="shared" si="2"/>
        <v>0</v>
      </c>
      <c r="K34" s="56">
        <f t="shared" si="0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3"/>
        <v>0</v>
      </c>
      <c r="F35" s="52">
        <f t="shared" si="1"/>
        <v>0</v>
      </c>
      <c r="G35" s="53">
        <f t="shared" si="4"/>
        <v>0</v>
      </c>
      <c r="H35" s="54">
        <f t="shared" si="5"/>
        <v>0</v>
      </c>
      <c r="I35" s="55">
        <f t="shared" si="6"/>
        <v>0</v>
      </c>
      <c r="J35" s="56">
        <f t="shared" si="2"/>
        <v>0</v>
      </c>
      <c r="K35" s="56">
        <f t="shared" si="0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3"/>
        <v>0</v>
      </c>
      <c r="F36" s="52">
        <f t="shared" si="1"/>
        <v>0</v>
      </c>
      <c r="G36" s="53">
        <f t="shared" si="4"/>
        <v>0</v>
      </c>
      <c r="H36" s="54">
        <f t="shared" si="5"/>
        <v>0</v>
      </c>
      <c r="I36" s="55">
        <f t="shared" si="6"/>
        <v>0</v>
      </c>
      <c r="J36" s="56">
        <f t="shared" si="2"/>
        <v>0</v>
      </c>
      <c r="K36" s="56">
        <f t="shared" si="0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3"/>
        <v>0</v>
      </c>
      <c r="F37" s="52">
        <f t="shared" si="1"/>
        <v>0</v>
      </c>
      <c r="G37" s="53">
        <f t="shared" si="4"/>
        <v>0</v>
      </c>
      <c r="H37" s="54">
        <f t="shared" si="5"/>
        <v>0</v>
      </c>
      <c r="I37" s="55">
        <f t="shared" si="6"/>
        <v>0</v>
      </c>
      <c r="J37" s="56">
        <f t="shared" si="2"/>
        <v>0</v>
      </c>
      <c r="K37" s="56">
        <f t="shared" si="0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3"/>
        <v>0</v>
      </c>
      <c r="F38" s="52">
        <f t="shared" si="1"/>
        <v>0</v>
      </c>
      <c r="G38" s="53">
        <f t="shared" si="4"/>
        <v>0</v>
      </c>
      <c r="H38" s="54">
        <f t="shared" si="5"/>
        <v>0</v>
      </c>
      <c r="I38" s="55">
        <f t="shared" si="6"/>
        <v>0</v>
      </c>
      <c r="J38" s="56">
        <f t="shared" si="2"/>
        <v>0</v>
      </c>
      <c r="K38" s="56">
        <f t="shared" si="0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1">
        <f t="shared" si="3"/>
        <v>0</v>
      </c>
      <c r="F39" s="52">
        <f t="shared" si="1"/>
        <v>0</v>
      </c>
      <c r="G39" s="53">
        <f t="shared" si="4"/>
        <v>0</v>
      </c>
      <c r="H39" s="54">
        <f t="shared" si="5"/>
        <v>0</v>
      </c>
      <c r="I39" s="55">
        <f t="shared" si="6"/>
        <v>0</v>
      </c>
      <c r="J39" s="63">
        <f t="shared" si="2"/>
        <v>0</v>
      </c>
      <c r="K39" s="56">
        <f t="shared" si="0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>-B40-C40-D40</f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$B$47*(IF(B9-60&gt;0,-60,-B9))/60</f>
        <v>0</v>
      </c>
      <c r="C48" s="98">
        <f t="shared" ref="C48:C78" si="9">$C$47*(IF(C9-60&gt;0,-60,-C9))/60</f>
        <v>0</v>
      </c>
      <c r="D48" s="99">
        <f t="shared" ref="D48:D78" si="10">$D$47*(IF(D9-60&gt;0,-60,-D9))/60</f>
        <v>0</v>
      </c>
      <c r="E48" s="97">
        <f>-$E$47*(IF(B9-60&gt;0,B959,0))/60</f>
        <v>0</v>
      </c>
      <c r="F48" s="98">
        <f t="shared" ref="F48:F78" si="11">-$F$47*(IF(C9-60&gt;0,C9-60,0))/60</f>
        <v>0</v>
      </c>
      <c r="G48" s="99">
        <f t="shared" ref="G48:G78" si="12">-$G$47*(IF(D9-60&gt;0,D9-60,0))/60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ref="E49:E78" si="13">-$E$47*(IF(B10-60&gt;0,B10-60,0))/60</f>
        <v>0</v>
      </c>
      <c r="F49" s="103">
        <f t="shared" si="11"/>
        <v>0</v>
      </c>
      <c r="G49" s="104">
        <f t="shared" si="12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8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3"/>
        <v>0</v>
      </c>
      <c r="F50" s="103">
        <f t="shared" si="11"/>
        <v>0</v>
      </c>
      <c r="G50" s="104">
        <f t="shared" si="12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3"/>
        <v>0</v>
      </c>
      <c r="F51" s="103">
        <f t="shared" si="11"/>
        <v>0</v>
      </c>
      <c r="G51" s="104">
        <f t="shared" si="12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3"/>
        <v>0</v>
      </c>
      <c r="F52" s="103">
        <f t="shared" si="11"/>
        <v>0</v>
      </c>
      <c r="G52" s="104">
        <f t="shared" si="12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3"/>
        <v>0</v>
      </c>
      <c r="F53" s="103">
        <f t="shared" si="11"/>
        <v>0</v>
      </c>
      <c r="G53" s="104">
        <f t="shared" si="12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3"/>
        <v>0</v>
      </c>
      <c r="F54" s="103">
        <f t="shared" si="11"/>
        <v>0</v>
      </c>
      <c r="G54" s="104">
        <f t="shared" si="12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3"/>
        <v>0</v>
      </c>
      <c r="F55" s="103">
        <f t="shared" si="11"/>
        <v>0</v>
      </c>
      <c r="G55" s="104">
        <f t="shared" si="12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3"/>
        <v>0</v>
      </c>
      <c r="F56" s="103">
        <f t="shared" si="11"/>
        <v>0</v>
      </c>
      <c r="G56" s="104">
        <f t="shared" si="12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3"/>
        <v>0</v>
      </c>
      <c r="F57" s="103">
        <f t="shared" si="11"/>
        <v>0</v>
      </c>
      <c r="G57" s="104">
        <f t="shared" si="12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3"/>
        <v>0</v>
      </c>
      <c r="F58" s="103">
        <f t="shared" si="11"/>
        <v>0</v>
      </c>
      <c r="G58" s="104">
        <f t="shared" si="12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3"/>
        <v>0</v>
      </c>
      <c r="F59" s="103">
        <f t="shared" si="11"/>
        <v>0</v>
      </c>
      <c r="G59" s="104">
        <f t="shared" si="12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3"/>
        <v>0</v>
      </c>
      <c r="F60" s="103">
        <f t="shared" si="11"/>
        <v>0</v>
      </c>
      <c r="G60" s="104">
        <f t="shared" si="12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3"/>
        <v>0</v>
      </c>
      <c r="F61" s="103">
        <f t="shared" si="11"/>
        <v>0</v>
      </c>
      <c r="G61" s="104">
        <f t="shared" si="12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3"/>
        <v>0</v>
      </c>
      <c r="F62" s="103">
        <f t="shared" si="11"/>
        <v>0</v>
      </c>
      <c r="G62" s="104">
        <f t="shared" si="12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3"/>
        <v>0</v>
      </c>
      <c r="F63" s="103">
        <f t="shared" si="11"/>
        <v>0</v>
      </c>
      <c r="G63" s="104">
        <f t="shared" si="12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3"/>
        <v>0</v>
      </c>
      <c r="F64" s="103">
        <f t="shared" si="11"/>
        <v>0</v>
      </c>
      <c r="G64" s="104">
        <f t="shared" si="12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3"/>
        <v>0</v>
      </c>
      <c r="F65" s="103">
        <f t="shared" si="11"/>
        <v>0</v>
      </c>
      <c r="G65" s="104">
        <f t="shared" si="12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3"/>
        <v>0</v>
      </c>
      <c r="F66" s="103">
        <f t="shared" si="11"/>
        <v>0</v>
      </c>
      <c r="G66" s="104">
        <f t="shared" si="12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3"/>
        <v>0</v>
      </c>
      <c r="F67" s="103">
        <f t="shared" si="11"/>
        <v>0</v>
      </c>
      <c r="G67" s="104">
        <f t="shared" si="12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3"/>
        <v>0</v>
      </c>
      <c r="F68" s="103">
        <f t="shared" si="11"/>
        <v>0</v>
      </c>
      <c r="G68" s="104">
        <f t="shared" si="12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3"/>
        <v>0</v>
      </c>
      <c r="F69" s="103">
        <f t="shared" si="11"/>
        <v>0</v>
      </c>
      <c r="G69" s="104">
        <f t="shared" si="12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3"/>
        <v>0</v>
      </c>
      <c r="F70" s="103">
        <f t="shared" si="11"/>
        <v>0</v>
      </c>
      <c r="G70" s="104">
        <f t="shared" si="12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3"/>
        <v>0</v>
      </c>
      <c r="F71" s="103">
        <f t="shared" si="11"/>
        <v>0</v>
      </c>
      <c r="G71" s="104">
        <f t="shared" si="12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3"/>
        <v>0</v>
      </c>
      <c r="F72" s="103">
        <f t="shared" si="11"/>
        <v>0</v>
      </c>
      <c r="G72" s="104">
        <f t="shared" si="12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3"/>
        <v>0</v>
      </c>
      <c r="F73" s="103">
        <f t="shared" si="11"/>
        <v>0</v>
      </c>
      <c r="G73" s="104">
        <f t="shared" si="12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3"/>
        <v>0</v>
      </c>
      <c r="F74" s="103">
        <f t="shared" si="11"/>
        <v>0</v>
      </c>
      <c r="G74" s="104">
        <f t="shared" si="12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3"/>
        <v>0</v>
      </c>
      <c r="F75" s="103">
        <f t="shared" si="11"/>
        <v>0</v>
      </c>
      <c r="G75" s="104">
        <f t="shared" si="12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3"/>
        <v>0</v>
      </c>
      <c r="F76" s="103">
        <f t="shared" si="11"/>
        <v>0</v>
      </c>
      <c r="G76" s="104">
        <f t="shared" si="12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3"/>
        <v>0</v>
      </c>
      <c r="F77" s="103">
        <f t="shared" si="11"/>
        <v>0</v>
      </c>
      <c r="G77" s="104">
        <f t="shared" si="12"/>
        <v>0</v>
      </c>
      <c r="H77" s="105">
        <f t="shared" si="14"/>
        <v>0</v>
      </c>
    </row>
    <row r="78" spans="1:8" s="123" customFormat="1" ht="18" customHeight="1" thickBot="1" x14ac:dyDescent="0.25">
      <c r="A78" s="101">
        <f t="shared" si="15"/>
        <v>31</v>
      </c>
      <c r="B78" s="102">
        <f t="shared" si="8"/>
        <v>0</v>
      </c>
      <c r="C78" s="103">
        <f t="shared" si="9"/>
        <v>0</v>
      </c>
      <c r="D78" s="104">
        <f t="shared" si="10"/>
        <v>0</v>
      </c>
      <c r="E78" s="102">
        <f t="shared" si="13"/>
        <v>0</v>
      </c>
      <c r="F78" s="103">
        <f t="shared" si="11"/>
        <v>0</v>
      </c>
      <c r="G78" s="104">
        <f t="shared" si="12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EMIbNk9uLwRRP0MEZXrmZTSs/vxPty2bGnkGIMN/szCSL/aEsF0kwlh/D7MikRj8O/TLt2crkAM+uB1DoKhkEQ==" saltValue="EOmyVyhKC5Q8QSCwVQdQXw==" spinCount="100000" sheet="1" selectLockedCells="1"/>
  <protectedRanges>
    <protectedRange sqref="L9:M39 A6 A4:M4 A9:D39" name="Bereich1_1_1"/>
  </protectedRanges>
  <mergeCells count="23">
    <mergeCell ref="K5:K6"/>
    <mergeCell ref="A1:B1"/>
    <mergeCell ref="C1:D1"/>
    <mergeCell ref="F1:G1"/>
    <mergeCell ref="A2:B2"/>
    <mergeCell ref="C2:D2"/>
    <mergeCell ref="F2:G2"/>
    <mergeCell ref="L1:M2"/>
    <mergeCell ref="A44:A45"/>
    <mergeCell ref="B44:H44"/>
    <mergeCell ref="B45:D45"/>
    <mergeCell ref="E45:G45"/>
    <mergeCell ref="H45:H46"/>
    <mergeCell ref="J1:K2"/>
    <mergeCell ref="A3:B3"/>
    <mergeCell ref="C3:D3"/>
    <mergeCell ref="F3:G3"/>
    <mergeCell ref="A4:B4"/>
    <mergeCell ref="C4:D4"/>
    <mergeCell ref="F4:G4"/>
    <mergeCell ref="B5:E6"/>
    <mergeCell ref="F5:F6"/>
    <mergeCell ref="G5:J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60" fitToHeight="2" orientation="portrait" r:id="rId1"/>
  <headerFooter alignWithMargins="0"/>
  <rowBreaks count="1" manualBreakCount="1">
    <brk id="43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T82"/>
  <sheetViews>
    <sheetView zoomScaleNormal="100" zoomScaleSheetLayoutView="48" workbookViewId="0">
      <selection activeCell="A4" sqref="A4:B4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Sammelrechnung!L1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-B9-C9-D9</f>
        <v>0</v>
      </c>
      <c r="F9" s="45">
        <f>IF(DATEDIF($E$4,$J$1&amp;$L$1,"y")&lt;18,0,IF((7.65/60)*E9&gt;7.65,7.65,(7.65/60*E9)))</f>
        <v>0</v>
      </c>
      <c r="G9" s="46">
        <f>$G$8*-B9/60</f>
        <v>0</v>
      </c>
      <c r="H9" s="47">
        <f>$H$8*-C9/60</f>
        <v>0</v>
      </c>
      <c r="I9" s="48">
        <f>$I$8*-D9/60</f>
        <v>0</v>
      </c>
      <c r="J9" s="49">
        <f>G9+H9+I9</f>
        <v>0</v>
      </c>
      <c r="K9" s="56">
        <f t="shared" ref="K9:K39" si="0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>-B10-C10-D10</f>
        <v>0</v>
      </c>
      <c r="F10" s="52">
        <f t="shared" ref="F10:F39" si="1">IF(DATEDIF($E$4,$J$1&amp;$L$1,"y")&lt;18,0,IF((7.65/60)*E10&gt;7.65,7.65,(7.65/60*E10)))</f>
        <v>0</v>
      </c>
      <c r="G10" s="53">
        <f>$G$8*-B10/60</f>
        <v>0</v>
      </c>
      <c r="H10" s="54">
        <f>$H$8*-C10/60</f>
        <v>0</v>
      </c>
      <c r="I10" s="55">
        <f>$I$8*-D10/60</f>
        <v>0</v>
      </c>
      <c r="J10" s="56">
        <f t="shared" ref="J10:J39" si="2">G10+H10+I10</f>
        <v>0</v>
      </c>
      <c r="K10" s="56">
        <f t="shared" si="0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ref="E11:E39" si="3">-B11-C11-D11</f>
        <v>0</v>
      </c>
      <c r="F11" s="52">
        <f t="shared" si="1"/>
        <v>0</v>
      </c>
      <c r="G11" s="53">
        <f t="shared" ref="G11:G39" si="4">$G$8*-B11/60</f>
        <v>0</v>
      </c>
      <c r="H11" s="54">
        <f t="shared" ref="H11:H39" si="5">$H$8*-C11/60</f>
        <v>0</v>
      </c>
      <c r="I11" s="55">
        <f t="shared" ref="I11:I39" si="6">$I$8*-D11/60</f>
        <v>0</v>
      </c>
      <c r="J11" s="56">
        <f t="shared" si="2"/>
        <v>0</v>
      </c>
      <c r="K11" s="56">
        <f t="shared" si="0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3"/>
        <v>0</v>
      </c>
      <c r="F12" s="52">
        <f t="shared" si="1"/>
        <v>0</v>
      </c>
      <c r="G12" s="53">
        <f t="shared" si="4"/>
        <v>0</v>
      </c>
      <c r="H12" s="54">
        <f t="shared" si="5"/>
        <v>0</v>
      </c>
      <c r="I12" s="55">
        <f t="shared" si="6"/>
        <v>0</v>
      </c>
      <c r="J12" s="56">
        <f t="shared" si="2"/>
        <v>0</v>
      </c>
      <c r="K12" s="56">
        <f t="shared" si="0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3"/>
        <v>0</v>
      </c>
      <c r="F13" s="52">
        <f t="shared" si="1"/>
        <v>0</v>
      </c>
      <c r="G13" s="53">
        <f t="shared" si="4"/>
        <v>0</v>
      </c>
      <c r="H13" s="54">
        <f t="shared" si="5"/>
        <v>0</v>
      </c>
      <c r="I13" s="55">
        <f t="shared" si="6"/>
        <v>0</v>
      </c>
      <c r="J13" s="56">
        <f t="shared" si="2"/>
        <v>0</v>
      </c>
      <c r="K13" s="56">
        <f t="shared" si="0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3"/>
        <v>0</v>
      </c>
      <c r="F14" s="52">
        <f t="shared" si="1"/>
        <v>0</v>
      </c>
      <c r="G14" s="53">
        <f t="shared" si="4"/>
        <v>0</v>
      </c>
      <c r="H14" s="54">
        <f t="shared" si="5"/>
        <v>0</v>
      </c>
      <c r="I14" s="55">
        <f t="shared" si="6"/>
        <v>0</v>
      </c>
      <c r="J14" s="56">
        <f t="shared" si="2"/>
        <v>0</v>
      </c>
      <c r="K14" s="56">
        <f t="shared" si="0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3"/>
        <v>0</v>
      </c>
      <c r="F15" s="52">
        <f t="shared" si="1"/>
        <v>0</v>
      </c>
      <c r="G15" s="53">
        <f t="shared" si="4"/>
        <v>0</v>
      </c>
      <c r="H15" s="54">
        <f t="shared" si="5"/>
        <v>0</v>
      </c>
      <c r="I15" s="55">
        <f t="shared" si="6"/>
        <v>0</v>
      </c>
      <c r="J15" s="56">
        <f t="shared" si="2"/>
        <v>0</v>
      </c>
      <c r="K15" s="56">
        <f t="shared" si="0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3"/>
        <v>0</v>
      </c>
      <c r="F16" s="52">
        <f t="shared" si="1"/>
        <v>0</v>
      </c>
      <c r="G16" s="53">
        <f t="shared" si="4"/>
        <v>0</v>
      </c>
      <c r="H16" s="54">
        <f t="shared" si="5"/>
        <v>0</v>
      </c>
      <c r="I16" s="55">
        <f t="shared" si="6"/>
        <v>0</v>
      </c>
      <c r="J16" s="56">
        <f t="shared" si="2"/>
        <v>0</v>
      </c>
      <c r="K16" s="56">
        <f t="shared" si="0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3"/>
        <v>0</v>
      </c>
      <c r="F17" s="52">
        <f t="shared" si="1"/>
        <v>0</v>
      </c>
      <c r="G17" s="53">
        <f t="shared" si="4"/>
        <v>0</v>
      </c>
      <c r="H17" s="54">
        <f t="shared" si="5"/>
        <v>0</v>
      </c>
      <c r="I17" s="55">
        <f t="shared" si="6"/>
        <v>0</v>
      </c>
      <c r="J17" s="56">
        <f t="shared" si="2"/>
        <v>0</v>
      </c>
      <c r="K17" s="56">
        <f t="shared" si="0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3"/>
        <v>0</v>
      </c>
      <c r="F18" s="52">
        <f t="shared" si="1"/>
        <v>0</v>
      </c>
      <c r="G18" s="53">
        <f t="shared" si="4"/>
        <v>0</v>
      </c>
      <c r="H18" s="54">
        <f t="shared" si="5"/>
        <v>0</v>
      </c>
      <c r="I18" s="55">
        <f t="shared" si="6"/>
        <v>0</v>
      </c>
      <c r="J18" s="56">
        <f t="shared" si="2"/>
        <v>0</v>
      </c>
      <c r="K18" s="56">
        <f t="shared" si="0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3"/>
        <v>0</v>
      </c>
      <c r="F19" s="52">
        <f t="shared" si="1"/>
        <v>0</v>
      </c>
      <c r="G19" s="53">
        <f t="shared" si="4"/>
        <v>0</v>
      </c>
      <c r="H19" s="54">
        <f t="shared" si="5"/>
        <v>0</v>
      </c>
      <c r="I19" s="55">
        <f t="shared" si="6"/>
        <v>0</v>
      </c>
      <c r="J19" s="56">
        <f t="shared" si="2"/>
        <v>0</v>
      </c>
      <c r="K19" s="56">
        <f t="shared" si="0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3"/>
        <v>0</v>
      </c>
      <c r="F20" s="52">
        <f t="shared" si="1"/>
        <v>0</v>
      </c>
      <c r="G20" s="53">
        <f t="shared" si="4"/>
        <v>0</v>
      </c>
      <c r="H20" s="54">
        <f t="shared" si="5"/>
        <v>0</v>
      </c>
      <c r="I20" s="55">
        <f t="shared" si="6"/>
        <v>0</v>
      </c>
      <c r="J20" s="56">
        <f t="shared" si="2"/>
        <v>0</v>
      </c>
      <c r="K20" s="56">
        <f t="shared" si="0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3"/>
        <v>0</v>
      </c>
      <c r="F21" s="52">
        <f t="shared" si="1"/>
        <v>0</v>
      </c>
      <c r="G21" s="53">
        <f t="shared" si="4"/>
        <v>0</v>
      </c>
      <c r="H21" s="54">
        <f t="shared" si="5"/>
        <v>0</v>
      </c>
      <c r="I21" s="55">
        <f t="shared" si="6"/>
        <v>0</v>
      </c>
      <c r="J21" s="56">
        <f t="shared" si="2"/>
        <v>0</v>
      </c>
      <c r="K21" s="56">
        <f t="shared" si="0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3"/>
        <v>0</v>
      </c>
      <c r="F22" s="52">
        <f t="shared" si="1"/>
        <v>0</v>
      </c>
      <c r="G22" s="53">
        <f t="shared" si="4"/>
        <v>0</v>
      </c>
      <c r="H22" s="54">
        <f t="shared" si="5"/>
        <v>0</v>
      </c>
      <c r="I22" s="55">
        <f t="shared" si="6"/>
        <v>0</v>
      </c>
      <c r="J22" s="56">
        <f t="shared" si="2"/>
        <v>0</v>
      </c>
      <c r="K22" s="56">
        <f t="shared" si="0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3"/>
        <v>0</v>
      </c>
      <c r="F23" s="52">
        <f t="shared" si="1"/>
        <v>0</v>
      </c>
      <c r="G23" s="53">
        <f t="shared" si="4"/>
        <v>0</v>
      </c>
      <c r="H23" s="54">
        <f t="shared" si="5"/>
        <v>0</v>
      </c>
      <c r="I23" s="55">
        <f t="shared" si="6"/>
        <v>0</v>
      </c>
      <c r="J23" s="56">
        <f t="shared" si="2"/>
        <v>0</v>
      </c>
      <c r="K23" s="56">
        <f t="shared" si="0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3"/>
        <v>0</v>
      </c>
      <c r="F24" s="52">
        <f t="shared" si="1"/>
        <v>0</v>
      </c>
      <c r="G24" s="53">
        <f t="shared" si="4"/>
        <v>0</v>
      </c>
      <c r="H24" s="54">
        <f t="shared" si="5"/>
        <v>0</v>
      </c>
      <c r="I24" s="55">
        <f t="shared" si="6"/>
        <v>0</v>
      </c>
      <c r="J24" s="56">
        <f t="shared" si="2"/>
        <v>0</v>
      </c>
      <c r="K24" s="56">
        <f t="shared" si="0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3"/>
        <v>0</v>
      </c>
      <c r="F25" s="52">
        <f t="shared" si="1"/>
        <v>0</v>
      </c>
      <c r="G25" s="53">
        <f t="shared" si="4"/>
        <v>0</v>
      </c>
      <c r="H25" s="54">
        <f t="shared" si="5"/>
        <v>0</v>
      </c>
      <c r="I25" s="55">
        <f t="shared" si="6"/>
        <v>0</v>
      </c>
      <c r="J25" s="56">
        <f t="shared" si="2"/>
        <v>0</v>
      </c>
      <c r="K25" s="56">
        <f t="shared" si="0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3"/>
        <v>0</v>
      </c>
      <c r="F26" s="52">
        <f t="shared" si="1"/>
        <v>0</v>
      </c>
      <c r="G26" s="53">
        <f t="shared" si="4"/>
        <v>0</v>
      </c>
      <c r="H26" s="54">
        <f t="shared" si="5"/>
        <v>0</v>
      </c>
      <c r="I26" s="55">
        <f t="shared" si="6"/>
        <v>0</v>
      </c>
      <c r="J26" s="56">
        <f t="shared" si="2"/>
        <v>0</v>
      </c>
      <c r="K26" s="56">
        <f t="shared" si="0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3"/>
        <v>0</v>
      </c>
      <c r="F27" s="52">
        <f t="shared" si="1"/>
        <v>0</v>
      </c>
      <c r="G27" s="53">
        <f t="shared" si="4"/>
        <v>0</v>
      </c>
      <c r="H27" s="54">
        <f t="shared" si="5"/>
        <v>0</v>
      </c>
      <c r="I27" s="55">
        <f t="shared" si="6"/>
        <v>0</v>
      </c>
      <c r="J27" s="56">
        <f t="shared" si="2"/>
        <v>0</v>
      </c>
      <c r="K27" s="56">
        <f t="shared" si="0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3"/>
        <v>0</v>
      </c>
      <c r="F28" s="52">
        <f t="shared" si="1"/>
        <v>0</v>
      </c>
      <c r="G28" s="53">
        <f t="shared" si="4"/>
        <v>0</v>
      </c>
      <c r="H28" s="54">
        <f t="shared" si="5"/>
        <v>0</v>
      </c>
      <c r="I28" s="55">
        <f t="shared" si="6"/>
        <v>0</v>
      </c>
      <c r="J28" s="56">
        <f t="shared" si="2"/>
        <v>0</v>
      </c>
      <c r="K28" s="56">
        <f t="shared" si="0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3"/>
        <v>0</v>
      </c>
      <c r="F29" s="52">
        <f t="shared" si="1"/>
        <v>0</v>
      </c>
      <c r="G29" s="53">
        <f t="shared" si="4"/>
        <v>0</v>
      </c>
      <c r="H29" s="54">
        <f t="shared" si="5"/>
        <v>0</v>
      </c>
      <c r="I29" s="55">
        <f t="shared" si="6"/>
        <v>0</v>
      </c>
      <c r="J29" s="56">
        <f t="shared" si="2"/>
        <v>0</v>
      </c>
      <c r="K29" s="56">
        <f t="shared" si="0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3"/>
        <v>0</v>
      </c>
      <c r="F30" s="52">
        <f t="shared" si="1"/>
        <v>0</v>
      </c>
      <c r="G30" s="53">
        <f t="shared" si="4"/>
        <v>0</v>
      </c>
      <c r="H30" s="54">
        <f t="shared" si="5"/>
        <v>0</v>
      </c>
      <c r="I30" s="55">
        <f t="shared" si="6"/>
        <v>0</v>
      </c>
      <c r="J30" s="56">
        <f t="shared" si="2"/>
        <v>0</v>
      </c>
      <c r="K30" s="56">
        <f t="shared" si="0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3"/>
        <v>0</v>
      </c>
      <c r="F31" s="52">
        <f t="shared" si="1"/>
        <v>0</v>
      </c>
      <c r="G31" s="53">
        <f t="shared" si="4"/>
        <v>0</v>
      </c>
      <c r="H31" s="54">
        <f t="shared" si="5"/>
        <v>0</v>
      </c>
      <c r="I31" s="55">
        <f t="shared" si="6"/>
        <v>0</v>
      </c>
      <c r="J31" s="56">
        <f t="shared" si="2"/>
        <v>0</v>
      </c>
      <c r="K31" s="56">
        <f t="shared" si="0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3"/>
        <v>0</v>
      </c>
      <c r="F32" s="52">
        <f t="shared" si="1"/>
        <v>0</v>
      </c>
      <c r="G32" s="53">
        <f t="shared" si="4"/>
        <v>0</v>
      </c>
      <c r="H32" s="54">
        <f t="shared" si="5"/>
        <v>0</v>
      </c>
      <c r="I32" s="55">
        <f t="shared" si="6"/>
        <v>0</v>
      </c>
      <c r="J32" s="56">
        <f t="shared" si="2"/>
        <v>0</v>
      </c>
      <c r="K32" s="56">
        <f t="shared" si="0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3"/>
        <v>0</v>
      </c>
      <c r="F33" s="52">
        <f t="shared" si="1"/>
        <v>0</v>
      </c>
      <c r="G33" s="53">
        <f t="shared" si="4"/>
        <v>0</v>
      </c>
      <c r="H33" s="54">
        <f t="shared" si="5"/>
        <v>0</v>
      </c>
      <c r="I33" s="55">
        <f t="shared" si="6"/>
        <v>0</v>
      </c>
      <c r="J33" s="56">
        <f t="shared" si="2"/>
        <v>0</v>
      </c>
      <c r="K33" s="56">
        <f t="shared" si="0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3"/>
        <v>0</v>
      </c>
      <c r="F34" s="52">
        <f t="shared" si="1"/>
        <v>0</v>
      </c>
      <c r="G34" s="53">
        <f t="shared" si="4"/>
        <v>0</v>
      </c>
      <c r="H34" s="54">
        <f t="shared" si="5"/>
        <v>0</v>
      </c>
      <c r="I34" s="55">
        <f t="shared" si="6"/>
        <v>0</v>
      </c>
      <c r="J34" s="56">
        <f t="shared" si="2"/>
        <v>0</v>
      </c>
      <c r="K34" s="56">
        <f t="shared" si="0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3"/>
        <v>0</v>
      </c>
      <c r="F35" s="52">
        <f t="shared" si="1"/>
        <v>0</v>
      </c>
      <c r="G35" s="53">
        <f t="shared" si="4"/>
        <v>0</v>
      </c>
      <c r="H35" s="54">
        <f t="shared" si="5"/>
        <v>0</v>
      </c>
      <c r="I35" s="55">
        <f t="shared" si="6"/>
        <v>0</v>
      </c>
      <c r="J35" s="56">
        <f t="shared" si="2"/>
        <v>0</v>
      </c>
      <c r="K35" s="56">
        <f t="shared" si="0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3"/>
        <v>0</v>
      </c>
      <c r="F36" s="52">
        <f t="shared" si="1"/>
        <v>0</v>
      </c>
      <c r="G36" s="53">
        <f t="shared" si="4"/>
        <v>0</v>
      </c>
      <c r="H36" s="54">
        <f t="shared" si="5"/>
        <v>0</v>
      </c>
      <c r="I36" s="55">
        <f t="shared" si="6"/>
        <v>0</v>
      </c>
      <c r="J36" s="56">
        <f t="shared" si="2"/>
        <v>0</v>
      </c>
      <c r="K36" s="56">
        <f t="shared" si="0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3"/>
        <v>0</v>
      </c>
      <c r="F37" s="52">
        <f t="shared" si="1"/>
        <v>0</v>
      </c>
      <c r="G37" s="53">
        <f t="shared" si="4"/>
        <v>0</v>
      </c>
      <c r="H37" s="54">
        <f t="shared" si="5"/>
        <v>0</v>
      </c>
      <c r="I37" s="55">
        <f t="shared" si="6"/>
        <v>0</v>
      </c>
      <c r="J37" s="56">
        <f t="shared" si="2"/>
        <v>0</v>
      </c>
      <c r="K37" s="56">
        <f t="shared" si="0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3"/>
        <v>0</v>
      </c>
      <c r="F38" s="52">
        <f t="shared" si="1"/>
        <v>0</v>
      </c>
      <c r="G38" s="53">
        <f t="shared" si="4"/>
        <v>0</v>
      </c>
      <c r="H38" s="54">
        <f t="shared" si="5"/>
        <v>0</v>
      </c>
      <c r="I38" s="55">
        <f t="shared" si="6"/>
        <v>0</v>
      </c>
      <c r="J38" s="56">
        <f t="shared" si="2"/>
        <v>0</v>
      </c>
      <c r="K38" s="56">
        <f t="shared" si="0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1">
        <f t="shared" si="3"/>
        <v>0</v>
      </c>
      <c r="F39" s="52">
        <f t="shared" si="1"/>
        <v>0</v>
      </c>
      <c r="G39" s="53">
        <f t="shared" si="4"/>
        <v>0</v>
      </c>
      <c r="H39" s="54">
        <f t="shared" si="5"/>
        <v>0</v>
      </c>
      <c r="I39" s="55">
        <f t="shared" si="6"/>
        <v>0</v>
      </c>
      <c r="J39" s="63">
        <f t="shared" si="2"/>
        <v>0</v>
      </c>
      <c r="K39" s="56">
        <f t="shared" si="0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>-B40-C40-D40</f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$B$47*(IF(B9-60&gt;0,-60,-B9))/60</f>
        <v>0</v>
      </c>
      <c r="C48" s="98">
        <f t="shared" ref="C48:C78" si="9">$C$47*(IF(C9-60&gt;0,-60,-C9))/60</f>
        <v>0</v>
      </c>
      <c r="D48" s="99">
        <f t="shared" ref="D48:D78" si="10">$D$47*(IF(D9-60&gt;0,-60,-D9))/60</f>
        <v>0</v>
      </c>
      <c r="E48" s="97">
        <f>-$E$47*(IF(B9-60&gt;0,B959,0))/60</f>
        <v>0</v>
      </c>
      <c r="F48" s="98">
        <f t="shared" ref="F48:F78" si="11">-$F$47*(IF(C9-60&gt;0,C9-60,0))/60</f>
        <v>0</v>
      </c>
      <c r="G48" s="99">
        <f t="shared" ref="G48:G78" si="12">-$G$47*(IF(D9-60&gt;0,D9-60,0))/60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ref="E49:E78" si="13">-$E$47*(IF(B10-60&gt;0,B10-60,0))/60</f>
        <v>0</v>
      </c>
      <c r="F49" s="103">
        <f t="shared" si="11"/>
        <v>0</v>
      </c>
      <c r="G49" s="104">
        <f t="shared" si="12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8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3"/>
        <v>0</v>
      </c>
      <c r="F50" s="103">
        <f t="shared" si="11"/>
        <v>0</v>
      </c>
      <c r="G50" s="104">
        <f t="shared" si="12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3"/>
        <v>0</v>
      </c>
      <c r="F51" s="103">
        <f t="shared" si="11"/>
        <v>0</v>
      </c>
      <c r="G51" s="104">
        <f t="shared" si="12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3"/>
        <v>0</v>
      </c>
      <c r="F52" s="103">
        <f t="shared" si="11"/>
        <v>0</v>
      </c>
      <c r="G52" s="104">
        <f t="shared" si="12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3"/>
        <v>0</v>
      </c>
      <c r="F53" s="103">
        <f t="shared" si="11"/>
        <v>0</v>
      </c>
      <c r="G53" s="104">
        <f t="shared" si="12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3"/>
        <v>0</v>
      </c>
      <c r="F54" s="103">
        <f t="shared" si="11"/>
        <v>0</v>
      </c>
      <c r="G54" s="104">
        <f t="shared" si="12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3"/>
        <v>0</v>
      </c>
      <c r="F55" s="103">
        <f t="shared" si="11"/>
        <v>0</v>
      </c>
      <c r="G55" s="104">
        <f t="shared" si="12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3"/>
        <v>0</v>
      </c>
      <c r="F56" s="103">
        <f t="shared" si="11"/>
        <v>0</v>
      </c>
      <c r="G56" s="104">
        <f t="shared" si="12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3"/>
        <v>0</v>
      </c>
      <c r="F57" s="103">
        <f t="shared" si="11"/>
        <v>0</v>
      </c>
      <c r="G57" s="104">
        <f t="shared" si="12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3"/>
        <v>0</v>
      </c>
      <c r="F58" s="103">
        <f t="shared" si="11"/>
        <v>0</v>
      </c>
      <c r="G58" s="104">
        <f t="shared" si="12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3"/>
        <v>0</v>
      </c>
      <c r="F59" s="103">
        <f t="shared" si="11"/>
        <v>0</v>
      </c>
      <c r="G59" s="104">
        <f t="shared" si="12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3"/>
        <v>0</v>
      </c>
      <c r="F60" s="103">
        <f t="shared" si="11"/>
        <v>0</v>
      </c>
      <c r="G60" s="104">
        <f t="shared" si="12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3"/>
        <v>0</v>
      </c>
      <c r="F61" s="103">
        <f t="shared" si="11"/>
        <v>0</v>
      </c>
      <c r="G61" s="104">
        <f t="shared" si="12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3"/>
        <v>0</v>
      </c>
      <c r="F62" s="103">
        <f t="shared" si="11"/>
        <v>0</v>
      </c>
      <c r="G62" s="104">
        <f t="shared" si="12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3"/>
        <v>0</v>
      </c>
      <c r="F63" s="103">
        <f t="shared" si="11"/>
        <v>0</v>
      </c>
      <c r="G63" s="104">
        <f t="shared" si="12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3"/>
        <v>0</v>
      </c>
      <c r="F64" s="103">
        <f t="shared" si="11"/>
        <v>0</v>
      </c>
      <c r="G64" s="104">
        <f t="shared" si="12"/>
        <v>0</v>
      </c>
      <c r="H64" s="105">
        <f t="shared" si="14"/>
        <v>0</v>
      </c>
    </row>
    <row r="65" spans="1:20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3"/>
        <v>0</v>
      </c>
      <c r="F65" s="103">
        <f t="shared" si="11"/>
        <v>0</v>
      </c>
      <c r="G65" s="104">
        <f t="shared" si="12"/>
        <v>0</v>
      </c>
      <c r="H65" s="105">
        <f t="shared" si="14"/>
        <v>0</v>
      </c>
    </row>
    <row r="66" spans="1:20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3"/>
        <v>0</v>
      </c>
      <c r="F66" s="103">
        <f t="shared" si="11"/>
        <v>0</v>
      </c>
      <c r="G66" s="104">
        <f t="shared" si="12"/>
        <v>0</v>
      </c>
      <c r="H66" s="105">
        <f t="shared" si="14"/>
        <v>0</v>
      </c>
    </row>
    <row r="67" spans="1:20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3"/>
        <v>0</v>
      </c>
      <c r="F67" s="103">
        <f t="shared" si="11"/>
        <v>0</v>
      </c>
      <c r="G67" s="104">
        <f t="shared" si="12"/>
        <v>0</v>
      </c>
      <c r="H67" s="105">
        <f t="shared" si="14"/>
        <v>0</v>
      </c>
    </row>
    <row r="68" spans="1:20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3"/>
        <v>0</v>
      </c>
      <c r="F68" s="103">
        <f t="shared" si="11"/>
        <v>0</v>
      </c>
      <c r="G68" s="104">
        <f t="shared" si="12"/>
        <v>0</v>
      </c>
      <c r="H68" s="105">
        <f t="shared" si="14"/>
        <v>0</v>
      </c>
    </row>
    <row r="69" spans="1:20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3"/>
        <v>0</v>
      </c>
      <c r="F69" s="103">
        <f t="shared" si="11"/>
        <v>0</v>
      </c>
      <c r="G69" s="104">
        <f t="shared" si="12"/>
        <v>0</v>
      </c>
      <c r="H69" s="105">
        <f t="shared" si="14"/>
        <v>0</v>
      </c>
    </row>
    <row r="70" spans="1:20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3"/>
        <v>0</v>
      </c>
      <c r="F70" s="103">
        <f t="shared" si="11"/>
        <v>0</v>
      </c>
      <c r="G70" s="104">
        <f t="shared" si="12"/>
        <v>0</v>
      </c>
      <c r="H70" s="105">
        <f t="shared" si="14"/>
        <v>0</v>
      </c>
    </row>
    <row r="71" spans="1:20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3"/>
        <v>0</v>
      </c>
      <c r="F71" s="103">
        <f t="shared" si="11"/>
        <v>0</v>
      </c>
      <c r="G71" s="104">
        <f t="shared" si="12"/>
        <v>0</v>
      </c>
      <c r="H71" s="105">
        <f t="shared" si="14"/>
        <v>0</v>
      </c>
    </row>
    <row r="72" spans="1:20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3"/>
        <v>0</v>
      </c>
      <c r="F72" s="103">
        <f t="shared" si="11"/>
        <v>0</v>
      </c>
      <c r="G72" s="104">
        <f t="shared" si="12"/>
        <v>0</v>
      </c>
      <c r="H72" s="105">
        <f t="shared" si="14"/>
        <v>0</v>
      </c>
    </row>
    <row r="73" spans="1:20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3"/>
        <v>0</v>
      </c>
      <c r="F73" s="103">
        <f t="shared" si="11"/>
        <v>0</v>
      </c>
      <c r="G73" s="104">
        <f t="shared" si="12"/>
        <v>0</v>
      </c>
      <c r="H73" s="105">
        <f t="shared" si="14"/>
        <v>0</v>
      </c>
    </row>
    <row r="74" spans="1:20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3"/>
        <v>0</v>
      </c>
      <c r="F74" s="103">
        <f t="shared" si="11"/>
        <v>0</v>
      </c>
      <c r="G74" s="104">
        <f t="shared" si="12"/>
        <v>0</v>
      </c>
      <c r="H74" s="105">
        <f t="shared" si="14"/>
        <v>0</v>
      </c>
    </row>
    <row r="75" spans="1:20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3"/>
        <v>0</v>
      </c>
      <c r="F75" s="103">
        <f t="shared" si="11"/>
        <v>0</v>
      </c>
      <c r="G75" s="104">
        <f t="shared" si="12"/>
        <v>0</v>
      </c>
      <c r="H75" s="105">
        <f t="shared" si="14"/>
        <v>0</v>
      </c>
    </row>
    <row r="76" spans="1:20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3"/>
        <v>0</v>
      </c>
      <c r="F76" s="103">
        <f t="shared" si="11"/>
        <v>0</v>
      </c>
      <c r="G76" s="104">
        <f t="shared" si="12"/>
        <v>0</v>
      </c>
      <c r="H76" s="105">
        <f t="shared" si="14"/>
        <v>0</v>
      </c>
    </row>
    <row r="77" spans="1:20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3"/>
        <v>0</v>
      </c>
      <c r="F77" s="103">
        <f t="shared" si="11"/>
        <v>0</v>
      </c>
      <c r="G77" s="104">
        <f t="shared" si="12"/>
        <v>0</v>
      </c>
      <c r="H77" s="105">
        <f t="shared" si="14"/>
        <v>0</v>
      </c>
    </row>
    <row r="78" spans="1:20" s="123" customFormat="1" ht="18" customHeight="1" thickBot="1" x14ac:dyDescent="0.25">
      <c r="A78" s="101">
        <f t="shared" si="15"/>
        <v>31</v>
      </c>
      <c r="B78" s="102">
        <f t="shared" si="8"/>
        <v>0</v>
      </c>
      <c r="C78" s="103">
        <f t="shared" si="9"/>
        <v>0</v>
      </c>
      <c r="D78" s="104">
        <f t="shared" si="10"/>
        <v>0</v>
      </c>
      <c r="E78" s="102">
        <f t="shared" si="13"/>
        <v>0</v>
      </c>
      <c r="F78" s="103">
        <f t="shared" si="11"/>
        <v>0</v>
      </c>
      <c r="G78" s="104">
        <f t="shared" si="12"/>
        <v>0</v>
      </c>
      <c r="H78" s="110">
        <f t="shared" si="14"/>
        <v>0</v>
      </c>
    </row>
    <row r="79" spans="1:20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20" x14ac:dyDescent="0.2">
      <c r="A80" s="115"/>
      <c r="P80" s="123"/>
      <c r="Q80" s="123"/>
      <c r="R80" s="123"/>
      <c r="S80" s="123"/>
      <c r="T80" s="123"/>
    </row>
    <row r="81" spans="1:20" x14ac:dyDescent="0.2">
      <c r="A81" s="115"/>
      <c r="P81" s="123"/>
      <c r="Q81" s="123"/>
      <c r="R81" s="123"/>
      <c r="S81" s="123"/>
      <c r="T81" s="123"/>
    </row>
    <row r="82" spans="1:20" x14ac:dyDescent="0.2">
      <c r="P82" s="123"/>
      <c r="Q82" s="123"/>
      <c r="R82" s="123"/>
      <c r="S82" s="123"/>
      <c r="T82" s="123"/>
    </row>
  </sheetData>
  <sheetProtection algorithmName="SHA-512" hashValue="HQMOSHeUDww9n5azQFRN/mB/hco5KgZ6acK+82GmZTOlu++Bby7SWkRO/AQ4/095C3MOexh+oKGZ1+TGyf93YQ==" saltValue="kFPVsZ2QB9Jo0+Srw6uQXw==" spinCount="100000" sheet="1" selectLockedCells="1"/>
  <protectedRanges>
    <protectedRange sqref="L9:M39 A6 A4:M4 A9:D39" name="Bereich1_1"/>
  </protectedRanges>
  <mergeCells count="23">
    <mergeCell ref="K5:K6"/>
    <mergeCell ref="L1:M2"/>
    <mergeCell ref="A2:B2"/>
    <mergeCell ref="C2:D2"/>
    <mergeCell ref="F2:G2"/>
    <mergeCell ref="B5:E6"/>
    <mergeCell ref="F5:F6"/>
    <mergeCell ref="G5:J6"/>
    <mergeCell ref="A1:B1"/>
    <mergeCell ref="C1:D1"/>
    <mergeCell ref="F1:G1"/>
    <mergeCell ref="J1:K2"/>
    <mergeCell ref="A3:B3"/>
    <mergeCell ref="C3:D3"/>
    <mergeCell ref="F3:G3"/>
    <mergeCell ref="A4:B4"/>
    <mergeCell ref="C4:D4"/>
    <mergeCell ref="F4:G4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60" fitToHeight="2" orientation="portrait" r:id="rId1"/>
  <headerFooter alignWithMargins="0"/>
  <rowBreaks count="1" manualBreakCount="1">
    <brk id="43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chützen"/>
  <dimension ref="B1:H59"/>
  <sheetViews>
    <sheetView view="pageBreakPreview" zoomScaleNormal="100" zoomScaleSheetLayoutView="100" workbookViewId="0">
      <selection activeCell="C46" sqref="C46"/>
    </sheetView>
  </sheetViews>
  <sheetFormatPr baseColWidth="10" defaultColWidth="11.42578125" defaultRowHeight="12.75" x14ac:dyDescent="0.2"/>
  <cols>
    <col min="1" max="1" width="11.42578125" style="116"/>
    <col min="2" max="2" width="11.7109375" style="116" customWidth="1"/>
    <col min="3" max="6" width="13.7109375" style="116" customWidth="1"/>
    <col min="7" max="7" width="17.7109375" style="116" customWidth="1"/>
    <col min="8" max="8" width="10.42578125" style="116" customWidth="1"/>
    <col min="9" max="16384" width="11.42578125" style="116"/>
  </cols>
  <sheetData>
    <row r="1" spans="2:8" x14ac:dyDescent="0.2">
      <c r="B1" s="164"/>
      <c r="C1" s="164"/>
      <c r="D1" s="164"/>
      <c r="E1" s="164"/>
      <c r="F1" s="164"/>
      <c r="G1" s="164"/>
    </row>
    <row r="2" spans="2:8" x14ac:dyDescent="0.2">
      <c r="B2" s="164"/>
      <c r="C2" s="164"/>
      <c r="D2" s="164"/>
      <c r="E2" s="164"/>
      <c r="F2" s="164"/>
      <c r="G2" s="164"/>
    </row>
    <row r="3" spans="2:8" ht="14.25" x14ac:dyDescent="0.2">
      <c r="C3" s="165"/>
      <c r="D3" s="165"/>
      <c r="E3" s="165"/>
      <c r="F3" s="165"/>
      <c r="G3" s="165"/>
      <c r="H3" s="166"/>
    </row>
    <row r="4" spans="2:8" ht="14.25" x14ac:dyDescent="0.2">
      <c r="C4" s="165"/>
      <c r="D4" s="165"/>
      <c r="E4" s="165"/>
      <c r="F4" s="165"/>
      <c r="G4" s="165"/>
      <c r="H4" s="166"/>
    </row>
    <row r="5" spans="2:8" ht="14.25" x14ac:dyDescent="0.2">
      <c r="C5" s="165"/>
      <c r="D5" s="165"/>
      <c r="E5" s="165"/>
      <c r="F5" s="165"/>
      <c r="G5" s="165"/>
      <c r="H5" s="166"/>
    </row>
    <row r="6" spans="2:8" ht="14.25" x14ac:dyDescent="0.2">
      <c r="B6" s="165" t="str">
        <f>Sammelrechnung!A1</f>
        <v>Leistungserbringer</v>
      </c>
      <c r="C6" s="165"/>
      <c r="D6" s="165"/>
      <c r="E6" s="165"/>
      <c r="F6" s="165"/>
      <c r="G6" s="165"/>
      <c r="H6" s="166"/>
    </row>
    <row r="7" spans="2:8" ht="14.25" x14ac:dyDescent="0.2">
      <c r="B7" s="165" t="str">
        <f>Sammelrechnung!C1</f>
        <v>Adresse</v>
      </c>
      <c r="C7" s="165"/>
      <c r="D7" s="165"/>
      <c r="E7" s="165"/>
      <c r="F7" s="165"/>
      <c r="G7" s="165"/>
      <c r="H7" s="166"/>
    </row>
    <row r="8" spans="2:8" ht="14.25" x14ac:dyDescent="0.2">
      <c r="B8" s="165" t="str">
        <f>Sammelrechnung!D1&amp;" "&amp;Sammelrechnung!E1</f>
        <v>PLZ Ort</v>
      </c>
      <c r="C8" s="165"/>
      <c r="D8" s="165"/>
      <c r="E8" s="165"/>
      <c r="F8" s="165"/>
      <c r="G8" s="165"/>
      <c r="H8" s="166"/>
    </row>
    <row r="9" spans="2:8" ht="14.25" x14ac:dyDescent="0.2">
      <c r="B9" s="165"/>
      <c r="C9" s="165"/>
      <c r="D9" s="165"/>
      <c r="E9" s="165"/>
      <c r="F9" s="165"/>
      <c r="G9" s="165"/>
      <c r="H9" s="166"/>
    </row>
    <row r="10" spans="2:8" ht="14.25" x14ac:dyDescent="0.2">
      <c r="B10" s="165"/>
      <c r="C10" s="165"/>
      <c r="D10" s="165"/>
      <c r="E10" s="165"/>
      <c r="F10" s="165"/>
      <c r="G10" s="165"/>
      <c r="H10" s="166"/>
    </row>
    <row r="11" spans="2:8" ht="14.25" x14ac:dyDescent="0.2">
      <c r="B11" s="165"/>
      <c r="C11" s="165"/>
      <c r="D11" s="165"/>
      <c r="E11" s="166"/>
      <c r="F11" s="165" t="s">
        <v>69</v>
      </c>
      <c r="G11" s="165"/>
      <c r="H11" s="166"/>
    </row>
    <row r="12" spans="2:8" ht="14.25" x14ac:dyDescent="0.2">
      <c r="B12" s="165"/>
      <c r="C12" s="165"/>
      <c r="D12" s="165"/>
      <c r="E12" s="166"/>
      <c r="F12" s="165" t="s">
        <v>53</v>
      </c>
      <c r="G12" s="165"/>
      <c r="H12" s="166"/>
    </row>
    <row r="13" spans="2:8" ht="14.25" x14ac:dyDescent="0.2">
      <c r="B13" s="165"/>
      <c r="C13" s="165"/>
      <c r="D13" s="165"/>
      <c r="E13" s="166"/>
      <c r="F13" s="165" t="s">
        <v>54</v>
      </c>
      <c r="G13" s="165"/>
      <c r="H13" s="166"/>
    </row>
    <row r="14" spans="2:8" ht="14.25" x14ac:dyDescent="0.2">
      <c r="B14" s="165"/>
      <c r="C14" s="165"/>
      <c r="D14" s="165"/>
      <c r="E14" s="166"/>
      <c r="F14" s="165" t="s">
        <v>68</v>
      </c>
      <c r="G14" s="165"/>
      <c r="H14" s="166"/>
    </row>
    <row r="15" spans="2:8" ht="14.25" x14ac:dyDescent="0.2">
      <c r="B15" s="165"/>
      <c r="C15" s="165"/>
      <c r="D15" s="165"/>
      <c r="E15" s="166"/>
      <c r="F15" s="165" t="s">
        <v>55</v>
      </c>
      <c r="G15" s="165"/>
      <c r="H15" s="166"/>
    </row>
    <row r="16" spans="2:8" ht="14.25" x14ac:dyDescent="0.2">
      <c r="B16" s="165"/>
      <c r="C16" s="165"/>
      <c r="D16" s="165"/>
      <c r="E16" s="166"/>
      <c r="G16" s="165" t="s">
        <v>21</v>
      </c>
      <c r="H16" s="166"/>
    </row>
    <row r="17" spans="2:8" ht="14.25" x14ac:dyDescent="0.2">
      <c r="B17" s="165"/>
      <c r="C17" s="165"/>
      <c r="D17" s="165"/>
      <c r="E17" s="165"/>
      <c r="F17" s="165"/>
      <c r="G17" s="165"/>
      <c r="H17" s="166"/>
    </row>
    <row r="18" spans="2:8" ht="14.25" x14ac:dyDescent="0.2">
      <c r="B18" s="165"/>
      <c r="C18" s="165"/>
      <c r="D18" s="165"/>
      <c r="E18" s="165"/>
      <c r="F18" s="165"/>
      <c r="G18" s="165"/>
      <c r="H18" s="166"/>
    </row>
    <row r="19" spans="2:8" ht="14.25" x14ac:dyDescent="0.2">
      <c r="B19" s="165"/>
      <c r="C19" s="165"/>
      <c r="D19" s="165"/>
      <c r="E19" s="165"/>
      <c r="F19" s="165"/>
      <c r="G19" s="165"/>
      <c r="H19" s="166"/>
    </row>
    <row r="20" spans="2:8" ht="14.25" x14ac:dyDescent="0.2">
      <c r="B20" s="165"/>
      <c r="C20" s="165"/>
      <c r="D20" s="165"/>
      <c r="E20" s="165"/>
      <c r="F20" s="165"/>
      <c r="G20" s="165"/>
      <c r="H20" s="166"/>
    </row>
    <row r="21" spans="2:8" ht="14.25" x14ac:dyDescent="0.2">
      <c r="B21" s="165"/>
      <c r="C21" s="165"/>
      <c r="D21" s="165"/>
      <c r="E21" s="165"/>
      <c r="F21" s="165"/>
      <c r="G21" s="165"/>
      <c r="H21" s="166"/>
    </row>
    <row r="22" spans="2:8" ht="14.25" x14ac:dyDescent="0.2">
      <c r="B22" s="167" t="str">
        <f>Sammelrechnung!E1&amp;","</f>
        <v>Ort,</v>
      </c>
      <c r="C22" s="168">
        <f ca="1">TODAY()</f>
        <v>45993</v>
      </c>
      <c r="D22" s="165"/>
      <c r="E22" s="165"/>
      <c r="F22" s="165"/>
      <c r="G22" s="165"/>
      <c r="H22" s="166"/>
    </row>
    <row r="23" spans="2:8" ht="14.25" x14ac:dyDescent="0.2">
      <c r="B23" s="165"/>
      <c r="C23" s="165"/>
      <c r="D23" s="165"/>
      <c r="E23" s="165"/>
      <c r="F23" s="165"/>
      <c r="G23" s="165"/>
      <c r="H23" s="166"/>
    </row>
    <row r="24" spans="2:8" ht="15" customHeight="1" x14ac:dyDescent="0.2">
      <c r="B24" s="165"/>
      <c r="C24" s="165"/>
      <c r="D24" s="165"/>
      <c r="E24" s="165"/>
      <c r="F24" s="165"/>
      <c r="G24" s="165"/>
      <c r="H24" s="166"/>
    </row>
    <row r="25" spans="2:8" ht="18" x14ac:dyDescent="0.25">
      <c r="B25" s="169" t="s">
        <v>56</v>
      </c>
      <c r="C25" s="170"/>
      <c r="D25" s="171"/>
      <c r="E25" s="172"/>
      <c r="F25" s="172"/>
      <c r="G25" s="165"/>
      <c r="H25" s="166"/>
    </row>
    <row r="26" spans="2:8" ht="16.5" x14ac:dyDescent="0.2">
      <c r="B26" s="173" t="s">
        <v>61</v>
      </c>
      <c r="C26" s="174"/>
      <c r="D26" s="173" t="str">
        <f>UPPER(LEFT(Sammelrechnung!A1,3))&amp;"-"&amp;Rechnungsformular!C27&amp;IF(MONTH("1."&amp;B27)&lt;10,"0","")&amp;MONTH("1."&amp;B27)</f>
        <v>LEI-202601</v>
      </c>
      <c r="G26" s="165"/>
      <c r="H26" s="166"/>
    </row>
    <row r="27" spans="2:8" ht="16.5" x14ac:dyDescent="0.2">
      <c r="B27" s="173" t="str">
        <f>Sammelrechnung!J1</f>
        <v>Januar</v>
      </c>
      <c r="C27" s="175">
        <f>Sammelrechnung!L1</f>
        <v>2026</v>
      </c>
      <c r="D27" s="176"/>
      <c r="E27" s="174"/>
      <c r="F27" s="174"/>
      <c r="G27" s="177"/>
      <c r="H27" s="166"/>
    </row>
    <row r="28" spans="2:8" ht="15" x14ac:dyDescent="0.2">
      <c r="B28" s="178"/>
      <c r="C28" s="179"/>
      <c r="D28" s="176"/>
      <c r="E28" s="174"/>
      <c r="F28" s="174"/>
      <c r="G28" s="177"/>
      <c r="H28" s="166"/>
    </row>
    <row r="29" spans="2:8" ht="15" x14ac:dyDescent="0.2">
      <c r="B29" s="178" t="str">
        <f>IF(F29&gt;0,"Restfinanzierung","")</f>
        <v/>
      </c>
      <c r="C29" s="179"/>
      <c r="D29" s="176"/>
      <c r="E29" s="174"/>
      <c r="F29" s="180">
        <f>SUM(Sammelrechnung!L6:L15)</f>
        <v>0</v>
      </c>
      <c r="G29" s="177"/>
      <c r="H29" s="166"/>
    </row>
    <row r="30" spans="2:8" ht="15" x14ac:dyDescent="0.2">
      <c r="B30" s="178" t="str">
        <f>IF(F30&lt;0,"Korrektur","")</f>
        <v/>
      </c>
      <c r="C30" s="179"/>
      <c r="D30" s="176"/>
      <c r="E30" s="174"/>
      <c r="F30" s="181">
        <f>SUM(Sammelrechnung!L16:L18)</f>
        <v>0</v>
      </c>
      <c r="G30" s="177"/>
      <c r="H30" s="166"/>
    </row>
    <row r="31" spans="2:8" ht="14.25" x14ac:dyDescent="0.2">
      <c r="B31" s="165"/>
      <c r="C31" s="165"/>
      <c r="D31" s="165"/>
      <c r="E31" s="182"/>
      <c r="F31" s="165"/>
      <c r="G31" s="177"/>
      <c r="H31" s="166"/>
    </row>
    <row r="32" spans="2:8" s="186" customFormat="1" ht="18.75" thickBot="1" x14ac:dyDescent="0.3">
      <c r="B32" s="183" t="s">
        <v>4</v>
      </c>
      <c r="C32" s="165"/>
      <c r="D32" s="166"/>
      <c r="E32" s="184" t="s">
        <v>57</v>
      </c>
      <c r="F32" s="185">
        <f>Sammelrechnung!L19</f>
        <v>0</v>
      </c>
    </row>
    <row r="33" spans="2:8" ht="18.75" thickTop="1" x14ac:dyDescent="0.25">
      <c r="B33" s="165"/>
      <c r="C33" s="177"/>
      <c r="D33" s="177"/>
      <c r="E33" s="182"/>
      <c r="F33" s="187"/>
      <c r="G33" s="188"/>
      <c r="H33" s="166"/>
    </row>
    <row r="34" spans="2:8" ht="14.25" x14ac:dyDescent="0.2">
      <c r="B34" s="165"/>
      <c r="C34" s="177"/>
      <c r="D34" s="177"/>
      <c r="E34" s="182"/>
      <c r="F34" s="187"/>
      <c r="G34" s="189"/>
      <c r="H34" s="166"/>
    </row>
    <row r="35" spans="2:8" ht="14.25" x14ac:dyDescent="0.2">
      <c r="B35" s="165"/>
      <c r="C35" s="177"/>
      <c r="D35" s="177"/>
      <c r="E35" s="182"/>
      <c r="F35" s="190"/>
      <c r="G35" s="189"/>
      <c r="H35" s="166"/>
    </row>
    <row r="36" spans="2:8" ht="14.25" x14ac:dyDescent="0.2">
      <c r="B36" s="165"/>
      <c r="C36" s="165"/>
      <c r="D36" s="177"/>
      <c r="E36" s="182"/>
      <c r="F36" s="190"/>
      <c r="G36" s="189"/>
      <c r="H36" s="166"/>
    </row>
    <row r="37" spans="2:8" ht="14.25" x14ac:dyDescent="0.2">
      <c r="B37" s="165"/>
      <c r="C37" s="165"/>
      <c r="D37" s="177"/>
      <c r="E37" s="182"/>
      <c r="F37" s="191"/>
      <c r="G37" s="189"/>
      <c r="H37" s="166"/>
    </row>
    <row r="38" spans="2:8" ht="14.25" x14ac:dyDescent="0.2">
      <c r="B38" s="165"/>
      <c r="C38" s="165"/>
      <c r="D38" s="165"/>
      <c r="E38" s="165"/>
      <c r="F38" s="165"/>
      <c r="G38" s="177"/>
      <c r="H38" s="166"/>
    </row>
    <row r="39" spans="2:8" ht="14.25" x14ac:dyDescent="0.2">
      <c r="B39" s="165"/>
      <c r="C39" s="165"/>
      <c r="D39" s="165"/>
      <c r="E39" s="165"/>
      <c r="F39" s="165"/>
      <c r="G39" s="177"/>
      <c r="H39" s="166"/>
    </row>
    <row r="40" spans="2:8" ht="14.25" x14ac:dyDescent="0.2">
      <c r="B40" s="165" t="s">
        <v>59</v>
      </c>
      <c r="C40" s="165"/>
      <c r="D40" s="165"/>
      <c r="E40" s="165"/>
      <c r="F40" s="165"/>
      <c r="G40" s="177"/>
      <c r="H40" s="166"/>
    </row>
    <row r="41" spans="2:8" ht="14.25" x14ac:dyDescent="0.2">
      <c r="B41" s="165"/>
      <c r="C41" s="165"/>
      <c r="D41" s="165"/>
      <c r="E41" s="165"/>
      <c r="F41" s="165"/>
      <c r="G41" s="177"/>
      <c r="H41" s="166"/>
    </row>
    <row r="42" spans="2:8" ht="15" customHeight="1" x14ac:dyDescent="0.2">
      <c r="B42" s="192"/>
      <c r="C42" s="165"/>
      <c r="D42" s="165"/>
      <c r="E42" s="165"/>
      <c r="F42" s="165"/>
      <c r="G42" s="177"/>
      <c r="H42" s="166"/>
    </row>
    <row r="43" spans="2:8" ht="15" customHeight="1" x14ac:dyDescent="0.2">
      <c r="B43" s="192" t="s">
        <v>60</v>
      </c>
      <c r="C43" s="165"/>
      <c r="D43" s="165"/>
      <c r="E43" s="165"/>
      <c r="F43" s="165"/>
      <c r="G43" s="177"/>
      <c r="H43" s="166"/>
    </row>
    <row r="44" spans="2:8" ht="15" x14ac:dyDescent="0.2">
      <c r="B44" s="192"/>
      <c r="C44" s="165"/>
      <c r="D44" s="165"/>
      <c r="E44" s="165"/>
      <c r="F44" s="165"/>
      <c r="G44" s="177"/>
      <c r="H44" s="166"/>
    </row>
    <row r="45" spans="2:8" ht="14.25" x14ac:dyDescent="0.2">
      <c r="B45" s="165"/>
      <c r="C45" s="165"/>
      <c r="D45" s="165"/>
      <c r="E45" s="165"/>
      <c r="F45" s="165"/>
      <c r="G45" s="177"/>
      <c r="H45" s="166"/>
    </row>
    <row r="46" spans="2:8" ht="14.25" x14ac:dyDescent="0.2">
      <c r="B46" s="193" t="s">
        <v>58</v>
      </c>
      <c r="C46" s="9"/>
      <c r="D46" s="194"/>
      <c r="E46" s="194"/>
      <c r="F46" s="194"/>
      <c r="G46" s="177"/>
      <c r="H46" s="166"/>
    </row>
    <row r="47" spans="2:8" ht="14.25" x14ac:dyDescent="0.2">
      <c r="G47" s="177"/>
      <c r="H47" s="166"/>
    </row>
    <row r="48" spans="2:8" ht="14.25" x14ac:dyDescent="0.2">
      <c r="G48" s="177"/>
      <c r="H48" s="166"/>
    </row>
    <row r="49" spans="2:8" ht="14.25" x14ac:dyDescent="0.2">
      <c r="G49" s="177"/>
      <c r="H49" s="166"/>
    </row>
    <row r="50" spans="2:8" ht="14.25" x14ac:dyDescent="0.2">
      <c r="G50" s="177"/>
      <c r="H50" s="166"/>
    </row>
    <row r="51" spans="2:8" ht="14.25" x14ac:dyDescent="0.2">
      <c r="G51" s="177"/>
      <c r="H51" s="166"/>
    </row>
    <row r="52" spans="2:8" ht="14.25" x14ac:dyDescent="0.2">
      <c r="G52" s="177"/>
      <c r="H52" s="166"/>
    </row>
    <row r="53" spans="2:8" x14ac:dyDescent="0.2">
      <c r="G53" s="195"/>
    </row>
    <row r="54" spans="2:8" x14ac:dyDescent="0.2">
      <c r="B54" s="196"/>
      <c r="C54" s="196"/>
      <c r="D54" s="196"/>
      <c r="E54" s="196"/>
      <c r="F54" s="196"/>
      <c r="G54" s="195"/>
    </row>
    <row r="55" spans="2:8" x14ac:dyDescent="0.2">
      <c r="B55" s="196"/>
    </row>
    <row r="56" spans="2:8" x14ac:dyDescent="0.2">
      <c r="B56" s="196"/>
    </row>
    <row r="57" spans="2:8" x14ac:dyDescent="0.2">
      <c r="B57" s="196"/>
    </row>
    <row r="58" spans="2:8" x14ac:dyDescent="0.2">
      <c r="B58" s="196"/>
    </row>
    <row r="59" spans="2:8" x14ac:dyDescent="0.2">
      <c r="B59" s="196"/>
    </row>
  </sheetData>
  <sheetProtection algorithmName="SHA-512" hashValue="7+QSHKpy8eS1k0Zkf400dfB7raioAbZ/2/rsdmLio97CKHuQtwmozG4R9c9aZ+cszIeGk+acB4Qkg8HfvsIM5Q==" saltValue="H5UNzOZThoVsvH0WkWrB0A==" spinCount="100000" sheet="1" selectLockedCells="1"/>
  <protectedRanges>
    <protectedRange sqref="C46" name="Bereich1"/>
  </protectedRanges>
  <pageMargins left="0.7" right="0.7" top="0.78740157499999996" bottom="0.78740157499999996" header="0.3" footer="0.3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F23"/>
  <sheetViews>
    <sheetView workbookViewId="0">
      <selection activeCell="B6" sqref="B6"/>
    </sheetView>
  </sheetViews>
  <sheetFormatPr baseColWidth="10" defaultColWidth="11.42578125" defaultRowHeight="12.75" x14ac:dyDescent="0.2"/>
  <cols>
    <col min="1" max="16384" width="11.42578125" style="116"/>
  </cols>
  <sheetData>
    <row r="1" spans="1:6" x14ac:dyDescent="0.2">
      <c r="A1" s="115" t="s">
        <v>63</v>
      </c>
      <c r="B1" s="115" t="s">
        <v>6</v>
      </c>
      <c r="C1" s="115" t="s">
        <v>7</v>
      </c>
      <c r="D1" s="115" t="s">
        <v>64</v>
      </c>
      <c r="E1" s="115" t="s">
        <v>65</v>
      </c>
      <c r="F1" s="115" t="s">
        <v>66</v>
      </c>
    </row>
    <row r="2" spans="1:6" x14ac:dyDescent="0.2">
      <c r="A2" s="116" t="str">
        <f>Sammelrechnung!A6</f>
        <v/>
      </c>
      <c r="B2" s="116" t="str">
        <f>Sammelrechnung!B6</f>
        <v xml:space="preserve"> </v>
      </c>
      <c r="C2" s="197" t="str">
        <f>Sammelrechnung!C6</f>
        <v/>
      </c>
      <c r="D2" s="10"/>
      <c r="E2" s="11"/>
    </row>
    <row r="3" spans="1:6" x14ac:dyDescent="0.2">
      <c r="A3" s="116" t="str">
        <f>Sammelrechnung!A7</f>
        <v/>
      </c>
      <c r="B3" s="116" t="str">
        <f>Sammelrechnung!B7</f>
        <v xml:space="preserve"> </v>
      </c>
      <c r="C3" s="197" t="str">
        <f>Sammelrechnung!C7</f>
        <v/>
      </c>
      <c r="D3" s="11"/>
      <c r="E3" s="10"/>
    </row>
    <row r="4" spans="1:6" x14ac:dyDescent="0.2">
      <c r="A4" s="116" t="str">
        <f>Sammelrechnung!A8</f>
        <v/>
      </c>
      <c r="B4" s="116" t="str">
        <f>Sammelrechnung!B8</f>
        <v xml:space="preserve"> </v>
      </c>
      <c r="C4" s="197" t="str">
        <f>Sammelrechnung!C8</f>
        <v/>
      </c>
      <c r="D4" s="10"/>
      <c r="E4" s="10"/>
    </row>
    <row r="5" spans="1:6" x14ac:dyDescent="0.2">
      <c r="A5" s="116" t="str">
        <f>Sammelrechnung!A9</f>
        <v/>
      </c>
      <c r="B5" s="116" t="str">
        <f>Sammelrechnung!B9</f>
        <v xml:space="preserve"> </v>
      </c>
      <c r="C5" s="197" t="str">
        <f>Sammelrechnung!C9</f>
        <v/>
      </c>
      <c r="D5" s="10"/>
      <c r="E5" s="10"/>
    </row>
    <row r="6" spans="1:6" x14ac:dyDescent="0.2">
      <c r="A6" s="116" t="str">
        <f>Sammelrechnung!A10</f>
        <v/>
      </c>
      <c r="B6" s="116" t="str">
        <f>Sammelrechnung!B10</f>
        <v xml:space="preserve"> </v>
      </c>
      <c r="C6" s="197" t="str">
        <f>Sammelrechnung!C10</f>
        <v/>
      </c>
      <c r="D6" s="10"/>
      <c r="E6" s="10"/>
    </row>
    <row r="7" spans="1:6" x14ac:dyDescent="0.2">
      <c r="A7" s="116" t="str">
        <f>Sammelrechnung!A11</f>
        <v/>
      </c>
      <c r="B7" s="116" t="str">
        <f>Sammelrechnung!B11</f>
        <v xml:space="preserve"> </v>
      </c>
      <c r="C7" s="197" t="str">
        <f>Sammelrechnung!C11</f>
        <v/>
      </c>
      <c r="D7" s="10"/>
      <c r="E7" s="10"/>
    </row>
    <row r="8" spans="1:6" x14ac:dyDescent="0.2">
      <c r="A8" s="116" t="str">
        <f>Sammelrechnung!A12</f>
        <v/>
      </c>
      <c r="B8" s="116" t="str">
        <f>Sammelrechnung!B12</f>
        <v xml:space="preserve"> </v>
      </c>
      <c r="C8" s="197" t="str">
        <f>Sammelrechnung!C12</f>
        <v/>
      </c>
      <c r="D8" s="10"/>
      <c r="E8" s="10"/>
    </row>
    <row r="9" spans="1:6" x14ac:dyDescent="0.2">
      <c r="A9" s="116" t="str">
        <f>Sammelrechnung!A13</f>
        <v/>
      </c>
      <c r="B9" s="116" t="str">
        <f>Sammelrechnung!B13</f>
        <v xml:space="preserve"> </v>
      </c>
      <c r="C9" s="197" t="str">
        <f>Sammelrechnung!C13</f>
        <v/>
      </c>
      <c r="D9" s="10"/>
      <c r="E9" s="10"/>
    </row>
    <row r="10" spans="1:6" x14ac:dyDescent="0.2">
      <c r="A10" s="116" t="str">
        <f>Sammelrechnung!A14</f>
        <v/>
      </c>
      <c r="B10" s="116" t="str">
        <f>Sammelrechnung!B14</f>
        <v xml:space="preserve"> </v>
      </c>
      <c r="C10" s="197" t="str">
        <f>Sammelrechnung!C14</f>
        <v/>
      </c>
      <c r="D10" s="10"/>
      <c r="E10" s="10"/>
    </row>
    <row r="11" spans="1:6" x14ac:dyDescent="0.2">
      <c r="A11" s="116" t="str">
        <f>Sammelrechnung!A15</f>
        <v/>
      </c>
      <c r="B11" s="116" t="str">
        <f>Sammelrechnung!B15</f>
        <v xml:space="preserve"> </v>
      </c>
      <c r="C11" s="197" t="str">
        <f>Sammelrechnung!C15</f>
        <v/>
      </c>
      <c r="D11" s="10"/>
      <c r="E11" s="10"/>
    </row>
    <row r="12" spans="1:6" x14ac:dyDescent="0.2">
      <c r="D12" s="198"/>
      <c r="E12" s="198"/>
    </row>
    <row r="13" spans="1:6" x14ac:dyDescent="0.2">
      <c r="D13" s="198"/>
      <c r="E13" s="198"/>
    </row>
    <row r="14" spans="1:6" x14ac:dyDescent="0.2">
      <c r="D14" s="198"/>
      <c r="E14" s="198"/>
    </row>
    <row r="15" spans="1:6" x14ac:dyDescent="0.2">
      <c r="D15" s="198"/>
      <c r="E15" s="198"/>
    </row>
    <row r="16" spans="1:6" x14ac:dyDescent="0.2">
      <c r="D16" s="198"/>
      <c r="E16" s="198"/>
    </row>
    <row r="17" spans="4:5" x14ac:dyDescent="0.2">
      <c r="D17" s="198"/>
      <c r="E17" s="198"/>
    </row>
    <row r="18" spans="4:5" x14ac:dyDescent="0.2">
      <c r="D18" s="198"/>
      <c r="E18" s="198"/>
    </row>
    <row r="19" spans="4:5" x14ac:dyDescent="0.2">
      <c r="D19" s="198"/>
      <c r="E19" s="198"/>
    </row>
    <row r="20" spans="4:5" x14ac:dyDescent="0.2">
      <c r="D20" s="198"/>
      <c r="E20" s="198"/>
    </row>
    <row r="21" spans="4:5" x14ac:dyDescent="0.2">
      <c r="D21" s="198"/>
      <c r="E21" s="198"/>
    </row>
    <row r="22" spans="4:5" x14ac:dyDescent="0.2">
      <c r="D22" s="198"/>
      <c r="E22" s="198"/>
    </row>
    <row r="23" spans="4:5" x14ac:dyDescent="0.2">
      <c r="D23" s="198"/>
      <c r="E23" s="198"/>
    </row>
  </sheetData>
  <sheetProtection algorithmName="SHA-512" hashValue="zUfhi46MObtkd6ocqDsezzUzoiCrsEFMybX26uEnCMO0Yv0BaX6NbN4Ff4KIygKi3Lfcn86BiAtpRBEtN+9kBQ==" saltValue="zFbAnt32Ca004YVz0QOi+Q==" spinCount="100000" sheet="1" objects="1" scenarios="1"/>
  <protectedRanges>
    <protectedRange sqref="D2:E11" name="Bereich2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chutzaufheben">
    <pageSetUpPr fitToPage="1"/>
  </sheetPr>
  <dimension ref="A1:Q81"/>
  <sheetViews>
    <sheetView tabSelected="1" zoomScaleNormal="100" zoomScaleSheetLayoutView="70" workbookViewId="0">
      <selection activeCell="D9" sqref="D9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7" ht="13.15" customHeight="1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4">
        <f>Sammelrechnung!L1</f>
        <v>2026</v>
      </c>
      <c r="M1" s="245"/>
    </row>
    <row r="2" spans="1:17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6"/>
      <c r="M2" s="247"/>
      <c r="N2" s="121"/>
      <c r="O2" s="122"/>
    </row>
    <row r="3" spans="1:17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7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7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  <c r="L5" s="127"/>
      <c r="M5" s="127"/>
    </row>
    <row r="6" spans="1:17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  <c r="L6" s="127"/>
      <c r="M6" s="127"/>
    </row>
    <row r="7" spans="1:17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L7" s="127"/>
      <c r="M7" s="127"/>
      <c r="N7" s="123" t="s">
        <v>21</v>
      </c>
    </row>
    <row r="8" spans="1:17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  <c r="L8" s="127"/>
      <c r="M8" s="127"/>
    </row>
    <row r="9" spans="1:17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>IF(DATEDIF($E$4,$J$1&amp;$L$1,"y")&lt;18,0,IF((7.65/60)*E9&gt;7.65,7.65,(7.65/60*E9)))</f>
        <v>0</v>
      </c>
      <c r="G9" s="46">
        <f t="shared" ref="G9:G39" si="0">$G$8*B9/60</f>
        <v>0</v>
      </c>
      <c r="H9" s="47">
        <f t="shared" ref="H9:H39" si="1">$H$8*C9/60</f>
        <v>0</v>
      </c>
      <c r="I9" s="48">
        <f t="shared" ref="I9:I39" si="2">$I$8*D9/60</f>
        <v>0</v>
      </c>
      <c r="J9" s="49">
        <f>G9+H9+I9</f>
        <v>0</v>
      </c>
      <c r="K9" s="49">
        <f t="shared" ref="K9:K39" si="3">H48-J9-F9</f>
        <v>0</v>
      </c>
      <c r="L9" s="127"/>
      <c r="M9" s="128"/>
    </row>
    <row r="10" spans="1:17" s="123" customFormat="1" ht="18" customHeight="1" x14ac:dyDescent="0.2">
      <c r="A10" s="50">
        <v>2</v>
      </c>
      <c r="B10" s="17"/>
      <c r="C10" s="13"/>
      <c r="D10" s="18"/>
      <c r="E10" s="51">
        <f t="shared" ref="E10:E40" si="4">B10+C10+D10</f>
        <v>0</v>
      </c>
      <c r="F10" s="52">
        <f t="shared" ref="F10:F39" si="5">IF(DATEDIF($E$4,$J$1&amp;$L$1,"y")&lt;18,0,IF((7.65/60)*E10&gt;7.65,7.65,(7.65/60*E10)))</f>
        <v>0</v>
      </c>
      <c r="G10" s="53">
        <f t="shared" si="0"/>
        <v>0</v>
      </c>
      <c r="H10" s="54">
        <f t="shared" si="1"/>
        <v>0</v>
      </c>
      <c r="I10" s="55">
        <f t="shared" si="2"/>
        <v>0</v>
      </c>
      <c r="J10" s="56">
        <f t="shared" ref="J10:J39" si="6">G10+H10+I10</f>
        <v>0</v>
      </c>
      <c r="K10" s="56">
        <f t="shared" si="3"/>
        <v>0</v>
      </c>
      <c r="L10" s="127"/>
      <c r="M10" s="127"/>
    </row>
    <row r="11" spans="1:17" s="123" customFormat="1" ht="18" customHeight="1" x14ac:dyDescent="0.2">
      <c r="A11" s="50">
        <v>3</v>
      </c>
      <c r="B11" s="17"/>
      <c r="C11" s="13"/>
      <c r="D11" s="18"/>
      <c r="E11" s="51">
        <f t="shared" si="4"/>
        <v>0</v>
      </c>
      <c r="F11" s="52">
        <f t="shared" si="5"/>
        <v>0</v>
      </c>
      <c r="G11" s="53">
        <f t="shared" si="0"/>
        <v>0</v>
      </c>
      <c r="H11" s="54">
        <f t="shared" si="1"/>
        <v>0</v>
      </c>
      <c r="I11" s="55">
        <f t="shared" si="2"/>
        <v>0</v>
      </c>
      <c r="J11" s="56">
        <f t="shared" si="6"/>
        <v>0</v>
      </c>
      <c r="K11" s="56">
        <f t="shared" si="3"/>
        <v>0</v>
      </c>
      <c r="L11" s="127"/>
      <c r="M11" s="127"/>
    </row>
    <row r="12" spans="1:17" s="123" customFormat="1" ht="18" customHeight="1" x14ac:dyDescent="0.2">
      <c r="A12" s="50">
        <v>4</v>
      </c>
      <c r="B12" s="17"/>
      <c r="C12" s="13"/>
      <c r="D12" s="18"/>
      <c r="E12" s="51">
        <f t="shared" si="4"/>
        <v>0</v>
      </c>
      <c r="F12" s="52">
        <f t="shared" si="5"/>
        <v>0</v>
      </c>
      <c r="G12" s="53">
        <f>$G$8*B12/60</f>
        <v>0</v>
      </c>
      <c r="H12" s="54">
        <f t="shared" si="1"/>
        <v>0</v>
      </c>
      <c r="I12" s="55">
        <f t="shared" si="2"/>
        <v>0</v>
      </c>
      <c r="J12" s="56">
        <f t="shared" si="6"/>
        <v>0</v>
      </c>
      <c r="K12" s="56">
        <f t="shared" si="3"/>
        <v>0</v>
      </c>
      <c r="L12" s="128"/>
      <c r="M12" s="128"/>
    </row>
    <row r="13" spans="1:17" s="123" customFormat="1" ht="18" customHeight="1" x14ac:dyDescent="0.2">
      <c r="A13" s="50">
        <v>5</v>
      </c>
      <c r="B13" s="17"/>
      <c r="C13" s="13"/>
      <c r="D13" s="18"/>
      <c r="E13" s="51">
        <f t="shared" si="4"/>
        <v>0</v>
      </c>
      <c r="F13" s="52">
        <f t="shared" si="5"/>
        <v>0</v>
      </c>
      <c r="G13" s="53">
        <f t="shared" si="0"/>
        <v>0</v>
      </c>
      <c r="H13" s="54">
        <f t="shared" si="1"/>
        <v>0</v>
      </c>
      <c r="I13" s="55">
        <f t="shared" si="2"/>
        <v>0</v>
      </c>
      <c r="J13" s="56">
        <f t="shared" si="6"/>
        <v>0</v>
      </c>
      <c r="K13" s="56">
        <f t="shared" si="3"/>
        <v>0</v>
      </c>
      <c r="L13" s="127"/>
      <c r="M13" s="127"/>
    </row>
    <row r="14" spans="1:17" s="123" customFormat="1" ht="18" customHeight="1" x14ac:dyDescent="0.2">
      <c r="A14" s="50">
        <v>6</v>
      </c>
      <c r="B14" s="17"/>
      <c r="C14" s="13"/>
      <c r="D14" s="18"/>
      <c r="E14" s="51">
        <f t="shared" si="4"/>
        <v>0</v>
      </c>
      <c r="F14" s="52">
        <f t="shared" si="5"/>
        <v>0</v>
      </c>
      <c r="G14" s="53">
        <f t="shared" si="0"/>
        <v>0</v>
      </c>
      <c r="H14" s="54">
        <f t="shared" si="1"/>
        <v>0</v>
      </c>
      <c r="I14" s="55">
        <f t="shared" si="2"/>
        <v>0</v>
      </c>
      <c r="J14" s="56">
        <f t="shared" si="6"/>
        <v>0</v>
      </c>
      <c r="K14" s="56">
        <f t="shared" si="3"/>
        <v>0</v>
      </c>
      <c r="L14" s="127"/>
      <c r="M14" s="128"/>
    </row>
    <row r="15" spans="1:17" s="123" customFormat="1" ht="18" customHeight="1" x14ac:dyDescent="0.2">
      <c r="A15" s="50">
        <v>7</v>
      </c>
      <c r="B15" s="17"/>
      <c r="C15" s="13"/>
      <c r="D15" s="18"/>
      <c r="E15" s="51">
        <f t="shared" si="4"/>
        <v>0</v>
      </c>
      <c r="F15" s="52">
        <f t="shared" si="5"/>
        <v>0</v>
      </c>
      <c r="G15" s="53">
        <f t="shared" si="0"/>
        <v>0</v>
      </c>
      <c r="H15" s="54">
        <f t="shared" si="1"/>
        <v>0</v>
      </c>
      <c r="I15" s="55">
        <f t="shared" si="2"/>
        <v>0</v>
      </c>
      <c r="J15" s="56">
        <f t="shared" si="6"/>
        <v>0</v>
      </c>
      <c r="K15" s="56">
        <f t="shared" si="3"/>
        <v>0</v>
      </c>
      <c r="L15" s="127"/>
      <c r="M15" s="127"/>
      <c r="Q15" s="126"/>
    </row>
    <row r="16" spans="1:17" s="123" customFormat="1" ht="18" customHeight="1" x14ac:dyDescent="0.2">
      <c r="A16" s="50">
        <v>8</v>
      </c>
      <c r="B16" s="17"/>
      <c r="C16" s="13"/>
      <c r="D16" s="18"/>
      <c r="E16" s="51">
        <f t="shared" si="4"/>
        <v>0</v>
      </c>
      <c r="F16" s="52">
        <f t="shared" si="5"/>
        <v>0</v>
      </c>
      <c r="G16" s="53">
        <f t="shared" si="0"/>
        <v>0</v>
      </c>
      <c r="H16" s="54">
        <f t="shared" si="1"/>
        <v>0</v>
      </c>
      <c r="I16" s="55">
        <f t="shared" si="2"/>
        <v>0</v>
      </c>
      <c r="J16" s="56">
        <f t="shared" si="6"/>
        <v>0</v>
      </c>
      <c r="K16" s="56">
        <f t="shared" si="3"/>
        <v>0</v>
      </c>
      <c r="L16" s="127"/>
      <c r="M16" s="127"/>
    </row>
    <row r="17" spans="1:13" s="123" customFormat="1" ht="18" customHeight="1" x14ac:dyDescent="0.2">
      <c r="A17" s="50">
        <v>9</v>
      </c>
      <c r="B17" s="17"/>
      <c r="C17" s="13"/>
      <c r="D17" s="18"/>
      <c r="E17" s="51">
        <f t="shared" si="4"/>
        <v>0</v>
      </c>
      <c r="F17" s="52">
        <f t="shared" si="5"/>
        <v>0</v>
      </c>
      <c r="G17" s="53">
        <f t="shared" si="0"/>
        <v>0</v>
      </c>
      <c r="H17" s="54">
        <f t="shared" si="1"/>
        <v>0</v>
      </c>
      <c r="I17" s="55">
        <f t="shared" si="2"/>
        <v>0</v>
      </c>
      <c r="J17" s="56">
        <f t="shared" si="6"/>
        <v>0</v>
      </c>
      <c r="K17" s="56">
        <f t="shared" si="3"/>
        <v>0</v>
      </c>
      <c r="L17" s="127"/>
      <c r="M17" s="127"/>
    </row>
    <row r="18" spans="1:13" s="123" customFormat="1" ht="18" customHeight="1" x14ac:dyDescent="0.2">
      <c r="A18" s="50">
        <v>10</v>
      </c>
      <c r="B18" s="17"/>
      <c r="C18" s="13"/>
      <c r="D18" s="18"/>
      <c r="E18" s="51">
        <f t="shared" si="4"/>
        <v>0</v>
      </c>
      <c r="F18" s="52">
        <f t="shared" si="5"/>
        <v>0</v>
      </c>
      <c r="G18" s="53">
        <f t="shared" si="0"/>
        <v>0</v>
      </c>
      <c r="H18" s="54">
        <f t="shared" si="1"/>
        <v>0</v>
      </c>
      <c r="I18" s="55">
        <f t="shared" si="2"/>
        <v>0</v>
      </c>
      <c r="J18" s="56">
        <f t="shared" si="6"/>
        <v>0</v>
      </c>
      <c r="K18" s="56">
        <f t="shared" si="3"/>
        <v>0</v>
      </c>
      <c r="L18" s="127"/>
      <c r="M18" s="127"/>
    </row>
    <row r="19" spans="1:13" s="123" customFormat="1" ht="18" customHeight="1" x14ac:dyDescent="0.2">
      <c r="A19" s="50">
        <v>11</v>
      </c>
      <c r="B19" s="17"/>
      <c r="C19" s="13"/>
      <c r="D19" s="18"/>
      <c r="E19" s="51">
        <f t="shared" si="4"/>
        <v>0</v>
      </c>
      <c r="F19" s="52">
        <f t="shared" si="5"/>
        <v>0</v>
      </c>
      <c r="G19" s="53">
        <f t="shared" si="0"/>
        <v>0</v>
      </c>
      <c r="H19" s="54">
        <f t="shared" si="1"/>
        <v>0</v>
      </c>
      <c r="I19" s="55">
        <f t="shared" si="2"/>
        <v>0</v>
      </c>
      <c r="J19" s="56">
        <f t="shared" si="6"/>
        <v>0</v>
      </c>
      <c r="K19" s="56">
        <f t="shared" si="3"/>
        <v>0</v>
      </c>
      <c r="L19" s="127"/>
      <c r="M19" s="127"/>
    </row>
    <row r="20" spans="1:13" s="123" customFormat="1" ht="18" customHeight="1" x14ac:dyDescent="0.2">
      <c r="A20" s="50">
        <v>12</v>
      </c>
      <c r="B20" s="17"/>
      <c r="C20" s="13"/>
      <c r="D20" s="18"/>
      <c r="E20" s="51">
        <f t="shared" si="4"/>
        <v>0</v>
      </c>
      <c r="F20" s="52">
        <f t="shared" si="5"/>
        <v>0</v>
      </c>
      <c r="G20" s="53">
        <f t="shared" si="0"/>
        <v>0</v>
      </c>
      <c r="H20" s="54">
        <f t="shared" si="1"/>
        <v>0</v>
      </c>
      <c r="I20" s="55">
        <f t="shared" si="2"/>
        <v>0</v>
      </c>
      <c r="J20" s="56">
        <f t="shared" si="6"/>
        <v>0</v>
      </c>
      <c r="K20" s="56">
        <f t="shared" si="3"/>
        <v>0</v>
      </c>
      <c r="L20" s="127"/>
      <c r="M20" s="127"/>
    </row>
    <row r="21" spans="1:13" s="123" customFormat="1" ht="18" customHeight="1" x14ac:dyDescent="0.2">
      <c r="A21" s="50">
        <v>13</v>
      </c>
      <c r="B21" s="17"/>
      <c r="C21" s="13"/>
      <c r="D21" s="18"/>
      <c r="E21" s="51">
        <f t="shared" si="4"/>
        <v>0</v>
      </c>
      <c r="F21" s="52">
        <f t="shared" si="5"/>
        <v>0</v>
      </c>
      <c r="G21" s="53">
        <f t="shared" si="0"/>
        <v>0</v>
      </c>
      <c r="H21" s="54">
        <f t="shared" si="1"/>
        <v>0</v>
      </c>
      <c r="I21" s="55">
        <f t="shared" si="2"/>
        <v>0</v>
      </c>
      <c r="J21" s="56">
        <f t="shared" si="6"/>
        <v>0</v>
      </c>
      <c r="K21" s="56">
        <f t="shared" si="3"/>
        <v>0</v>
      </c>
      <c r="L21" s="127"/>
      <c r="M21" s="127"/>
    </row>
    <row r="22" spans="1:13" s="123" customFormat="1" ht="18" customHeight="1" x14ac:dyDescent="0.2">
      <c r="A22" s="50">
        <v>14</v>
      </c>
      <c r="B22" s="17"/>
      <c r="C22" s="13"/>
      <c r="D22" s="18"/>
      <c r="E22" s="51">
        <f t="shared" si="4"/>
        <v>0</v>
      </c>
      <c r="F22" s="52">
        <f t="shared" si="5"/>
        <v>0</v>
      </c>
      <c r="G22" s="53">
        <f t="shared" si="0"/>
        <v>0</v>
      </c>
      <c r="H22" s="54">
        <f t="shared" si="1"/>
        <v>0</v>
      </c>
      <c r="I22" s="55">
        <f t="shared" si="2"/>
        <v>0</v>
      </c>
      <c r="J22" s="56">
        <f t="shared" si="6"/>
        <v>0</v>
      </c>
      <c r="K22" s="56">
        <f t="shared" si="3"/>
        <v>0</v>
      </c>
      <c r="L22" s="127"/>
      <c r="M22" s="127"/>
    </row>
    <row r="23" spans="1:13" s="123" customFormat="1" ht="18" customHeight="1" x14ac:dyDescent="0.2">
      <c r="A23" s="50">
        <v>15</v>
      </c>
      <c r="B23" s="17"/>
      <c r="C23" s="13"/>
      <c r="D23" s="18"/>
      <c r="E23" s="51">
        <f t="shared" si="4"/>
        <v>0</v>
      </c>
      <c r="F23" s="52">
        <f t="shared" si="5"/>
        <v>0</v>
      </c>
      <c r="G23" s="53">
        <f t="shared" si="0"/>
        <v>0</v>
      </c>
      <c r="H23" s="54">
        <f t="shared" si="1"/>
        <v>0</v>
      </c>
      <c r="I23" s="55">
        <f t="shared" si="2"/>
        <v>0</v>
      </c>
      <c r="J23" s="56">
        <f t="shared" si="6"/>
        <v>0</v>
      </c>
      <c r="K23" s="56">
        <f t="shared" si="3"/>
        <v>0</v>
      </c>
      <c r="L23" s="127"/>
      <c r="M23" s="127"/>
    </row>
    <row r="24" spans="1:13" s="123" customFormat="1" ht="18" customHeight="1" x14ac:dyDescent="0.2">
      <c r="A24" s="50">
        <v>16</v>
      </c>
      <c r="B24" s="17"/>
      <c r="C24" s="13"/>
      <c r="D24" s="18"/>
      <c r="E24" s="51">
        <f t="shared" si="4"/>
        <v>0</v>
      </c>
      <c r="F24" s="52">
        <f t="shared" si="5"/>
        <v>0</v>
      </c>
      <c r="G24" s="53">
        <f t="shared" si="0"/>
        <v>0</v>
      </c>
      <c r="H24" s="54">
        <f t="shared" si="1"/>
        <v>0</v>
      </c>
      <c r="I24" s="55">
        <f t="shared" si="2"/>
        <v>0</v>
      </c>
      <c r="J24" s="56">
        <f t="shared" si="6"/>
        <v>0</v>
      </c>
      <c r="K24" s="56">
        <f t="shared" si="3"/>
        <v>0</v>
      </c>
      <c r="L24" s="127"/>
      <c r="M24" s="127"/>
    </row>
    <row r="25" spans="1:13" s="123" customFormat="1" ht="18" customHeight="1" x14ac:dyDescent="0.2">
      <c r="A25" s="50">
        <v>17</v>
      </c>
      <c r="B25" s="17"/>
      <c r="C25" s="13"/>
      <c r="D25" s="18"/>
      <c r="E25" s="51">
        <f t="shared" si="4"/>
        <v>0</v>
      </c>
      <c r="F25" s="52">
        <f t="shared" si="5"/>
        <v>0</v>
      </c>
      <c r="G25" s="53">
        <f t="shared" si="0"/>
        <v>0</v>
      </c>
      <c r="H25" s="54">
        <f t="shared" si="1"/>
        <v>0</v>
      </c>
      <c r="I25" s="55">
        <f t="shared" si="2"/>
        <v>0</v>
      </c>
      <c r="J25" s="56">
        <f t="shared" si="6"/>
        <v>0</v>
      </c>
      <c r="K25" s="56">
        <f t="shared" si="3"/>
        <v>0</v>
      </c>
      <c r="L25" s="127"/>
      <c r="M25" s="127"/>
    </row>
    <row r="26" spans="1:13" s="123" customFormat="1" ht="18" customHeight="1" x14ac:dyDescent="0.2">
      <c r="A26" s="50">
        <v>18</v>
      </c>
      <c r="B26" s="17"/>
      <c r="C26" s="13"/>
      <c r="D26" s="18"/>
      <c r="E26" s="51">
        <f t="shared" si="4"/>
        <v>0</v>
      </c>
      <c r="F26" s="52">
        <f t="shared" si="5"/>
        <v>0</v>
      </c>
      <c r="G26" s="53">
        <f t="shared" si="0"/>
        <v>0</v>
      </c>
      <c r="H26" s="54">
        <f t="shared" si="1"/>
        <v>0</v>
      </c>
      <c r="I26" s="55">
        <f t="shared" si="2"/>
        <v>0</v>
      </c>
      <c r="J26" s="56">
        <f t="shared" si="6"/>
        <v>0</v>
      </c>
      <c r="K26" s="56">
        <f t="shared" si="3"/>
        <v>0</v>
      </c>
      <c r="L26" s="127"/>
      <c r="M26" s="127"/>
    </row>
    <row r="27" spans="1:13" s="123" customFormat="1" ht="18" customHeight="1" x14ac:dyDescent="0.2">
      <c r="A27" s="50">
        <v>19</v>
      </c>
      <c r="B27" s="17"/>
      <c r="C27" s="13"/>
      <c r="D27" s="18"/>
      <c r="E27" s="51">
        <f t="shared" si="4"/>
        <v>0</v>
      </c>
      <c r="F27" s="52">
        <f t="shared" si="5"/>
        <v>0</v>
      </c>
      <c r="G27" s="53">
        <f t="shared" si="0"/>
        <v>0</v>
      </c>
      <c r="H27" s="54">
        <f t="shared" si="1"/>
        <v>0</v>
      </c>
      <c r="I27" s="55">
        <f t="shared" si="2"/>
        <v>0</v>
      </c>
      <c r="J27" s="56">
        <f t="shared" si="6"/>
        <v>0</v>
      </c>
      <c r="K27" s="56">
        <f t="shared" si="3"/>
        <v>0</v>
      </c>
      <c r="L27" s="127"/>
      <c r="M27" s="127"/>
    </row>
    <row r="28" spans="1:13" s="123" customFormat="1" ht="18" customHeight="1" x14ac:dyDescent="0.2">
      <c r="A28" s="50">
        <v>20</v>
      </c>
      <c r="B28" s="17"/>
      <c r="C28" s="13"/>
      <c r="D28" s="18"/>
      <c r="E28" s="51">
        <f t="shared" si="4"/>
        <v>0</v>
      </c>
      <c r="F28" s="52">
        <f t="shared" si="5"/>
        <v>0</v>
      </c>
      <c r="G28" s="53">
        <f t="shared" si="0"/>
        <v>0</v>
      </c>
      <c r="H28" s="54">
        <f t="shared" si="1"/>
        <v>0</v>
      </c>
      <c r="I28" s="55">
        <f t="shared" si="2"/>
        <v>0</v>
      </c>
      <c r="J28" s="56">
        <f t="shared" si="6"/>
        <v>0</v>
      </c>
      <c r="K28" s="56">
        <f t="shared" si="3"/>
        <v>0</v>
      </c>
      <c r="L28" s="127"/>
      <c r="M28" s="127"/>
    </row>
    <row r="29" spans="1:13" s="123" customFormat="1" ht="18" customHeight="1" x14ac:dyDescent="0.2">
      <c r="A29" s="50">
        <v>21</v>
      </c>
      <c r="B29" s="17"/>
      <c r="C29" s="13"/>
      <c r="D29" s="18"/>
      <c r="E29" s="51">
        <f t="shared" si="4"/>
        <v>0</v>
      </c>
      <c r="F29" s="52">
        <f t="shared" si="5"/>
        <v>0</v>
      </c>
      <c r="G29" s="53">
        <f t="shared" si="0"/>
        <v>0</v>
      </c>
      <c r="H29" s="54">
        <f t="shared" si="1"/>
        <v>0</v>
      </c>
      <c r="I29" s="55">
        <f t="shared" si="2"/>
        <v>0</v>
      </c>
      <c r="J29" s="56">
        <f t="shared" si="6"/>
        <v>0</v>
      </c>
      <c r="K29" s="56">
        <f t="shared" si="3"/>
        <v>0</v>
      </c>
      <c r="L29" s="127"/>
      <c r="M29" s="127"/>
    </row>
    <row r="30" spans="1:13" s="123" customFormat="1" ht="18" customHeight="1" x14ac:dyDescent="0.2">
      <c r="A30" s="50">
        <v>22</v>
      </c>
      <c r="B30" s="17"/>
      <c r="C30" s="13"/>
      <c r="D30" s="18"/>
      <c r="E30" s="51">
        <f t="shared" si="4"/>
        <v>0</v>
      </c>
      <c r="F30" s="52">
        <f t="shared" si="5"/>
        <v>0</v>
      </c>
      <c r="G30" s="53">
        <f t="shared" si="0"/>
        <v>0</v>
      </c>
      <c r="H30" s="54">
        <f t="shared" si="1"/>
        <v>0</v>
      </c>
      <c r="I30" s="55">
        <f t="shared" si="2"/>
        <v>0</v>
      </c>
      <c r="J30" s="56">
        <f t="shared" si="6"/>
        <v>0</v>
      </c>
      <c r="K30" s="56">
        <f t="shared" si="3"/>
        <v>0</v>
      </c>
      <c r="L30" s="127"/>
      <c r="M30" s="127"/>
    </row>
    <row r="31" spans="1:13" s="123" customFormat="1" ht="18" customHeight="1" x14ac:dyDescent="0.2">
      <c r="A31" s="50">
        <v>23</v>
      </c>
      <c r="B31" s="17"/>
      <c r="C31" s="13"/>
      <c r="D31" s="18"/>
      <c r="E31" s="51">
        <f t="shared" si="4"/>
        <v>0</v>
      </c>
      <c r="F31" s="52">
        <f t="shared" si="5"/>
        <v>0</v>
      </c>
      <c r="G31" s="53">
        <f t="shared" si="0"/>
        <v>0</v>
      </c>
      <c r="H31" s="54">
        <f t="shared" si="1"/>
        <v>0</v>
      </c>
      <c r="I31" s="55">
        <f t="shared" si="2"/>
        <v>0</v>
      </c>
      <c r="J31" s="56">
        <f t="shared" si="6"/>
        <v>0</v>
      </c>
      <c r="K31" s="56">
        <f t="shared" si="3"/>
        <v>0</v>
      </c>
      <c r="L31" s="127"/>
      <c r="M31" s="127"/>
    </row>
    <row r="32" spans="1:13" s="123" customFormat="1" ht="18" customHeight="1" x14ac:dyDescent="0.2">
      <c r="A32" s="50">
        <v>24</v>
      </c>
      <c r="B32" s="17"/>
      <c r="C32" s="13"/>
      <c r="D32" s="18"/>
      <c r="E32" s="51">
        <f t="shared" si="4"/>
        <v>0</v>
      </c>
      <c r="F32" s="52">
        <f t="shared" si="5"/>
        <v>0</v>
      </c>
      <c r="G32" s="53">
        <f t="shared" si="0"/>
        <v>0</v>
      </c>
      <c r="H32" s="54">
        <f t="shared" si="1"/>
        <v>0</v>
      </c>
      <c r="I32" s="55">
        <f t="shared" si="2"/>
        <v>0</v>
      </c>
      <c r="J32" s="56">
        <f t="shared" si="6"/>
        <v>0</v>
      </c>
      <c r="K32" s="56">
        <f t="shared" si="3"/>
        <v>0</v>
      </c>
      <c r="L32" s="127"/>
      <c r="M32" s="127"/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4"/>
        <v>0</v>
      </c>
      <c r="F33" s="52">
        <f t="shared" si="5"/>
        <v>0</v>
      </c>
      <c r="G33" s="53">
        <f t="shared" si="0"/>
        <v>0</v>
      </c>
      <c r="H33" s="54">
        <f t="shared" si="1"/>
        <v>0</v>
      </c>
      <c r="I33" s="55">
        <f t="shared" si="2"/>
        <v>0</v>
      </c>
      <c r="J33" s="56">
        <f t="shared" si="6"/>
        <v>0</v>
      </c>
      <c r="K33" s="56">
        <f t="shared" si="3"/>
        <v>0</v>
      </c>
      <c r="L33" s="127"/>
      <c r="M33" s="127"/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4"/>
        <v>0</v>
      </c>
      <c r="F34" s="52">
        <f t="shared" si="5"/>
        <v>0</v>
      </c>
      <c r="G34" s="53">
        <f t="shared" si="0"/>
        <v>0</v>
      </c>
      <c r="H34" s="54">
        <f t="shared" si="1"/>
        <v>0</v>
      </c>
      <c r="I34" s="55">
        <f t="shared" si="2"/>
        <v>0</v>
      </c>
      <c r="J34" s="56">
        <f t="shared" si="6"/>
        <v>0</v>
      </c>
      <c r="K34" s="56">
        <f t="shared" si="3"/>
        <v>0</v>
      </c>
      <c r="L34" s="127"/>
      <c r="M34" s="127"/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4"/>
        <v>0</v>
      </c>
      <c r="F35" s="52">
        <f t="shared" si="5"/>
        <v>0</v>
      </c>
      <c r="G35" s="53">
        <f t="shared" si="0"/>
        <v>0</v>
      </c>
      <c r="H35" s="54">
        <f t="shared" si="1"/>
        <v>0</v>
      </c>
      <c r="I35" s="55">
        <f t="shared" si="2"/>
        <v>0</v>
      </c>
      <c r="J35" s="56">
        <f t="shared" si="6"/>
        <v>0</v>
      </c>
      <c r="K35" s="56">
        <f t="shared" si="3"/>
        <v>0</v>
      </c>
      <c r="L35" s="127"/>
      <c r="M35" s="127"/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4"/>
        <v>0</v>
      </c>
      <c r="F36" s="52">
        <f t="shared" si="5"/>
        <v>0</v>
      </c>
      <c r="G36" s="53">
        <f t="shared" si="0"/>
        <v>0</v>
      </c>
      <c r="H36" s="54">
        <f t="shared" si="1"/>
        <v>0</v>
      </c>
      <c r="I36" s="55">
        <f t="shared" si="2"/>
        <v>0</v>
      </c>
      <c r="J36" s="56">
        <f t="shared" si="6"/>
        <v>0</v>
      </c>
      <c r="K36" s="56">
        <f t="shared" si="3"/>
        <v>0</v>
      </c>
      <c r="L36" s="127"/>
      <c r="M36" s="127"/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4"/>
        <v>0</v>
      </c>
      <c r="F37" s="52">
        <f t="shared" si="5"/>
        <v>0</v>
      </c>
      <c r="G37" s="53">
        <f t="shared" si="0"/>
        <v>0</v>
      </c>
      <c r="H37" s="54">
        <f t="shared" si="1"/>
        <v>0</v>
      </c>
      <c r="I37" s="55">
        <f t="shared" si="2"/>
        <v>0</v>
      </c>
      <c r="J37" s="56">
        <f t="shared" si="6"/>
        <v>0</v>
      </c>
      <c r="K37" s="56">
        <f t="shared" si="3"/>
        <v>0</v>
      </c>
      <c r="L37" s="127"/>
      <c r="M37" s="127"/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4"/>
        <v>0</v>
      </c>
      <c r="F38" s="52">
        <f t="shared" si="5"/>
        <v>0</v>
      </c>
      <c r="G38" s="53">
        <f t="shared" si="0"/>
        <v>0</v>
      </c>
      <c r="H38" s="54">
        <f t="shared" si="1"/>
        <v>0</v>
      </c>
      <c r="I38" s="55">
        <f t="shared" si="2"/>
        <v>0</v>
      </c>
      <c r="J38" s="56">
        <f t="shared" si="6"/>
        <v>0</v>
      </c>
      <c r="K38" s="56">
        <f t="shared" si="3"/>
        <v>0</v>
      </c>
      <c r="L38" s="127"/>
      <c r="M38" s="127"/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4"/>
        <v>0</v>
      </c>
      <c r="F39" s="59">
        <f t="shared" si="5"/>
        <v>0</v>
      </c>
      <c r="G39" s="60">
        <f t="shared" si="0"/>
        <v>0</v>
      </c>
      <c r="H39" s="61">
        <f t="shared" si="1"/>
        <v>0</v>
      </c>
      <c r="I39" s="62">
        <f t="shared" si="2"/>
        <v>0</v>
      </c>
      <c r="J39" s="63">
        <f t="shared" si="6"/>
        <v>0</v>
      </c>
      <c r="K39" s="63">
        <f t="shared" si="3"/>
        <v>0</v>
      </c>
      <c r="L39" s="127"/>
      <c r="M39" s="127"/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4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L40" s="127"/>
      <c r="M40" s="127"/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  <c r="L41" s="127"/>
      <c r="M41" s="127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  <c r="L42" s="127"/>
      <c r="M42" s="127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  <c r="L43" s="127"/>
      <c r="M43" s="127"/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  <c r="I44" s="127"/>
      <c r="J44" s="127"/>
      <c r="K44" s="127"/>
      <c r="L44" s="127"/>
      <c r="M44" s="1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  <c r="I45" s="127"/>
      <c r="J45" s="127"/>
      <c r="K45" s="127"/>
      <c r="L45" s="127"/>
      <c r="M45" s="127"/>
    </row>
    <row r="46" spans="1:14" s="123" customFormat="1" ht="101.2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  <c r="I46" s="127"/>
      <c r="J46" s="127"/>
      <c r="K46" s="127"/>
      <c r="L46" s="127"/>
      <c r="M46" s="127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  <c r="I47" s="127"/>
      <c r="J47" s="127"/>
      <c r="K47" s="127"/>
      <c r="L47" s="127"/>
      <c r="M47" s="127"/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  <c r="I48" s="127"/>
      <c r="J48" s="127"/>
      <c r="K48" s="127"/>
      <c r="L48" s="127"/>
      <c r="M48" s="127"/>
    </row>
    <row r="49" spans="1:13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  <c r="I49" s="127"/>
      <c r="J49" s="127"/>
      <c r="K49" s="127"/>
      <c r="L49" s="127"/>
      <c r="M49" s="127"/>
    </row>
    <row r="50" spans="1:13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  <c r="I50" s="127"/>
      <c r="J50" s="127"/>
      <c r="K50" s="127"/>
      <c r="L50" s="127"/>
      <c r="M50" s="127"/>
    </row>
    <row r="51" spans="1:13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  <c r="I51" s="127"/>
      <c r="J51" s="127"/>
      <c r="K51" s="127"/>
      <c r="L51" s="127"/>
      <c r="M51" s="127"/>
    </row>
    <row r="52" spans="1:13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  <c r="I52" s="127"/>
      <c r="J52" s="127"/>
      <c r="K52" s="127"/>
      <c r="L52" s="127"/>
      <c r="M52" s="127"/>
    </row>
    <row r="53" spans="1:13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  <c r="I53" s="127"/>
      <c r="J53" s="127"/>
      <c r="K53" s="127"/>
      <c r="L53" s="127"/>
      <c r="M53" s="127"/>
    </row>
    <row r="54" spans="1:13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  <c r="I54" s="127"/>
      <c r="J54" s="127"/>
      <c r="K54" s="127"/>
      <c r="L54" s="127"/>
      <c r="M54" s="127"/>
    </row>
    <row r="55" spans="1:13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  <c r="I55" s="127"/>
      <c r="J55" s="127"/>
      <c r="K55" s="127"/>
      <c r="L55" s="127"/>
      <c r="M55" s="127"/>
    </row>
    <row r="56" spans="1:13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  <c r="I56" s="127"/>
      <c r="J56" s="127"/>
      <c r="K56" s="127"/>
      <c r="L56" s="127"/>
      <c r="M56" s="127"/>
    </row>
    <row r="57" spans="1:13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  <c r="I57" s="127"/>
      <c r="J57" s="127"/>
      <c r="K57" s="127"/>
      <c r="L57" s="127"/>
      <c r="M57" s="127"/>
    </row>
    <row r="58" spans="1:13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  <c r="I58" s="127"/>
      <c r="J58" s="127"/>
      <c r="K58" s="127"/>
      <c r="L58" s="127"/>
      <c r="M58" s="127"/>
    </row>
    <row r="59" spans="1:13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  <c r="I59" s="127"/>
      <c r="J59" s="127"/>
      <c r="K59" s="127"/>
      <c r="L59" s="127"/>
      <c r="M59" s="127"/>
    </row>
    <row r="60" spans="1:13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  <c r="I60" s="127"/>
      <c r="J60" s="127"/>
      <c r="K60" s="127"/>
      <c r="L60" s="127"/>
      <c r="M60" s="127"/>
    </row>
    <row r="61" spans="1:13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  <c r="I61" s="127"/>
      <c r="J61" s="127"/>
      <c r="K61" s="127"/>
      <c r="L61" s="127"/>
      <c r="M61" s="127"/>
    </row>
    <row r="62" spans="1:13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  <c r="I62" s="127"/>
      <c r="J62" s="127"/>
      <c r="K62" s="127"/>
      <c r="L62" s="127"/>
      <c r="M62" s="127"/>
    </row>
    <row r="63" spans="1:13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  <c r="I63" s="127"/>
      <c r="J63" s="127"/>
      <c r="K63" s="127"/>
      <c r="L63" s="127"/>
      <c r="M63" s="127"/>
    </row>
    <row r="64" spans="1:13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  <c r="I64" s="127"/>
      <c r="J64" s="127"/>
      <c r="K64" s="127"/>
      <c r="L64" s="127"/>
      <c r="M64" s="127"/>
    </row>
    <row r="65" spans="1:13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  <c r="I65" s="127"/>
      <c r="J65" s="127"/>
      <c r="K65" s="127"/>
      <c r="L65" s="127"/>
      <c r="M65" s="127"/>
    </row>
    <row r="66" spans="1:13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  <c r="I66" s="127"/>
      <c r="J66" s="127"/>
      <c r="K66" s="127"/>
      <c r="L66" s="127"/>
      <c r="M66" s="127"/>
    </row>
    <row r="67" spans="1:13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  <c r="I67" s="127"/>
      <c r="J67" s="127"/>
      <c r="K67" s="127"/>
      <c r="L67" s="127"/>
      <c r="M67" s="127"/>
    </row>
    <row r="68" spans="1:13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  <c r="I68" s="127"/>
      <c r="J68" s="127"/>
      <c r="K68" s="127"/>
      <c r="L68" s="127"/>
      <c r="M68" s="127"/>
    </row>
    <row r="69" spans="1:13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  <c r="I69" s="127"/>
      <c r="J69" s="127"/>
      <c r="K69" s="127"/>
      <c r="L69" s="127"/>
      <c r="M69" s="127"/>
    </row>
    <row r="70" spans="1:13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  <c r="I70" s="127"/>
      <c r="J70" s="127"/>
      <c r="K70" s="127"/>
      <c r="L70" s="127"/>
      <c r="M70" s="127"/>
    </row>
    <row r="71" spans="1:13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  <c r="I71" s="127"/>
      <c r="J71" s="127"/>
      <c r="K71" s="127"/>
      <c r="L71" s="127"/>
      <c r="M71" s="127"/>
    </row>
    <row r="72" spans="1:13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  <c r="I72" s="127"/>
      <c r="J72" s="127"/>
      <c r="K72" s="127"/>
      <c r="L72" s="127"/>
      <c r="M72" s="127"/>
    </row>
    <row r="73" spans="1:13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  <c r="I73" s="127"/>
      <c r="J73" s="127"/>
      <c r="K73" s="127"/>
      <c r="L73" s="127"/>
      <c r="M73" s="127"/>
    </row>
    <row r="74" spans="1:13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  <c r="I74" s="127"/>
      <c r="J74" s="127"/>
      <c r="K74" s="127"/>
      <c r="L74" s="127"/>
      <c r="M74" s="127"/>
    </row>
    <row r="75" spans="1:13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  <c r="I75" s="127"/>
      <c r="J75" s="127"/>
      <c r="K75" s="127"/>
      <c r="L75" s="127"/>
      <c r="M75" s="127"/>
    </row>
    <row r="76" spans="1:13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  <c r="I76" s="127"/>
      <c r="J76" s="127"/>
      <c r="K76" s="127"/>
      <c r="L76" s="127"/>
      <c r="M76" s="127"/>
    </row>
    <row r="77" spans="1:13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  <c r="I77" s="127"/>
      <c r="J77" s="127"/>
      <c r="K77" s="127"/>
      <c r="L77" s="127"/>
      <c r="M77" s="127"/>
    </row>
    <row r="78" spans="1:13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  <c r="I78" s="127"/>
      <c r="J78" s="127"/>
      <c r="K78" s="127"/>
      <c r="L78" s="127"/>
      <c r="M78" s="127"/>
    </row>
    <row r="79" spans="1:13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  <c r="I79" s="127"/>
      <c r="J79" s="127"/>
      <c r="K79" s="127"/>
      <c r="L79" s="127"/>
      <c r="M79" s="127"/>
    </row>
    <row r="80" spans="1:13" x14ac:dyDescent="0.2">
      <c r="A80" s="115"/>
      <c r="I80" s="130"/>
      <c r="J80" s="131"/>
      <c r="K80" s="131"/>
      <c r="L80" s="129"/>
      <c r="M80" s="129"/>
    </row>
    <row r="81" spans="1:1" x14ac:dyDescent="0.2">
      <c r="A81" s="115"/>
    </row>
  </sheetData>
  <sheetProtection algorithmName="SHA-512" hashValue="KXuNGECM+xOU6aK0FOeY2vibCCVQZZCo4qB2F6gsRBYgkRfvFUAEyYtzSWyJTbEI3erfGZ6LS3gTiiWRetulqQ==" saltValue="nQbXTdYBas2EulGZ+bT4mQ==" spinCount="100000" sheet="1" selectLockedCells="1"/>
  <protectedRanges>
    <protectedRange sqref="L9:M39 A6 A4:M4 A9:D39" name="Bereich1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9" fitToHeight="2" orientation="portrait" r:id="rId1"/>
  <headerFooter alignWithMargins="0"/>
  <rowBreaks count="2" manualBreakCount="2">
    <brk id="42" max="16383" man="1"/>
    <brk id="43" max="12" man="1"/>
  </rowBreaks>
  <colBreaks count="2" manualBreakCount="2">
    <brk id="8" max="79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P81"/>
  <sheetViews>
    <sheetView zoomScaleNormal="100" zoomScaleSheetLayoutView="70" workbookViewId="0">
      <selection activeCell="B13" sqref="B13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  <c r="L9" s="116"/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  <c r="L10" s="116"/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  <c r="L11" s="116"/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  <c r="L12" s="116"/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  <c r="L13" s="116"/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  <c r="L14" s="116"/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  <c r="L15" s="116"/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  <c r="L16" s="116"/>
    </row>
    <row r="17" spans="1:12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  <c r="L17" s="116"/>
    </row>
    <row r="18" spans="1:12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  <c r="L18" s="116"/>
    </row>
    <row r="19" spans="1:12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  <c r="L19" s="116"/>
    </row>
    <row r="20" spans="1:12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  <c r="L20" s="116"/>
    </row>
    <row r="21" spans="1:12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  <c r="L21" s="116"/>
    </row>
    <row r="22" spans="1:12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  <c r="L22" s="116"/>
    </row>
    <row r="23" spans="1:12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  <c r="L23" s="116"/>
    </row>
    <row r="24" spans="1:12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  <c r="L24" s="116"/>
    </row>
    <row r="25" spans="1:12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  <c r="L25" s="116"/>
    </row>
    <row r="26" spans="1:12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  <c r="L26" s="116"/>
    </row>
    <row r="27" spans="1:12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  <c r="L27" s="116"/>
    </row>
    <row r="28" spans="1:12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  <c r="L28" s="116"/>
    </row>
    <row r="29" spans="1:12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  <c r="L29" s="116"/>
    </row>
    <row r="30" spans="1:12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  <c r="L30" s="116"/>
    </row>
    <row r="31" spans="1:12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  <c r="L31" s="116"/>
    </row>
    <row r="32" spans="1:12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  <c r="L32" s="116"/>
    </row>
    <row r="33" spans="1:16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  <c r="L33" s="116"/>
    </row>
    <row r="34" spans="1:16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  <c r="L34" s="116"/>
    </row>
    <row r="35" spans="1:16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  <c r="L35" s="116"/>
    </row>
    <row r="36" spans="1:16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  <c r="L36" s="116"/>
    </row>
    <row r="37" spans="1:16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  <c r="L37" s="116"/>
    </row>
    <row r="38" spans="1:16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  <c r="L38" s="116"/>
    </row>
    <row r="39" spans="1:16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  <c r="L39" s="116"/>
    </row>
    <row r="40" spans="1:16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L40" s="116"/>
      <c r="N40" s="124"/>
    </row>
    <row r="41" spans="1:16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6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6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6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6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6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6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  <c r="P47" s="125"/>
    </row>
    <row r="48" spans="1:16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rYq51a+oijblt7APljD2MGSxklnA0SmAuEIluqMUf6jqI1Mz/9ALyxTtnzhWdmq3isU6ttafpn+IbgeBnCw/DQ==" saltValue="0cs2de7dLOfyaqBdpj6KyA==" spinCount="100000" sheet="1" selectLockedCells="1"/>
  <protectedRanges>
    <protectedRange sqref="L9:M39 A6 A4:M4 A9:D39" name="Bereich1_2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O81"/>
  <sheetViews>
    <sheetView zoomScaleNormal="100" zoomScaleSheetLayoutView="55" workbookViewId="0">
      <selection activeCell="B47" sqref="B47:G47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rw/z/MiZZ2aylvtWsGqajcRoLz6A3c9WPehvaSMsD3HX+5SbZcdDtAWeLAgzDgVuqUJfbNCEIfwee2ZCcqfEPQ==" saltValue="sT8uNVOtXjPSpfOI/jO4JA==" spinCount="100000" sheet="1" objects="1" scenarios="1"/>
  <protectedRanges>
    <protectedRange sqref="L9:M39 A6 A4:M4 A9:D39" name="Bereich1_2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O81"/>
  <sheetViews>
    <sheetView zoomScaleNormal="100" zoomScaleSheetLayoutView="55" workbookViewId="0">
      <selection activeCell="B14" sqref="B14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afPfSz5cBPKKRt0nXAhlsMXdkI0ghfpmExzZWIJuv/bjjfNDzyh/yYg6dbar7lY0guLNxS200HWaNrd6D+GZFA==" saltValue="iCtd81DOH7nCCcp1lvr+fA==" spinCount="100000" sheet="1" selectLockedCells="1"/>
  <protectedRanges>
    <protectedRange sqref="L9:M39 A6 A4:M4 A9:D39" name="Bereich1_2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P81"/>
  <sheetViews>
    <sheetView zoomScaleNormal="100" zoomScaleSheetLayoutView="40" workbookViewId="0">
      <selection activeCell="B18" sqref="B18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8" t="s">
        <v>16</v>
      </c>
      <c r="C5" s="239"/>
      <c r="D5" s="239"/>
      <c r="E5" s="264"/>
      <c r="F5" s="266" t="s">
        <v>39</v>
      </c>
      <c r="G5" s="238" t="s">
        <v>43</v>
      </c>
      <c r="H5" s="239"/>
      <c r="I5" s="239"/>
      <c r="J5" s="264"/>
      <c r="K5" s="266" t="s">
        <v>37</v>
      </c>
    </row>
    <row r="6" spans="1:15" s="123" customFormat="1" ht="30" customHeight="1" thickBot="1" x14ac:dyDescent="0.25">
      <c r="A6" s="8"/>
      <c r="B6" s="241"/>
      <c r="C6" s="242"/>
      <c r="D6" s="242"/>
      <c r="E6" s="265"/>
      <c r="F6" s="267"/>
      <c r="G6" s="241"/>
      <c r="H6" s="242"/>
      <c r="I6" s="242"/>
      <c r="J6" s="265"/>
      <c r="K6" s="26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/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6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6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6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6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6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6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6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6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6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6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6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6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6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6" s="123" customFormat="1" ht="99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6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  <c r="P47" s="125"/>
    </row>
    <row r="48" spans="1:16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DRseU2peCplubLkHJz4Z8Rll/1ou0YAf/V9/WWaIGZ0XCbItpH/9NnLBooVaLFTQOcPGG8mwyduXln+ZyQuJlg==" saltValue="Ffx72v8XueG97fnv32z/VA==" spinCount="100000" sheet="1" selectLockedCells="1"/>
  <protectedRanges>
    <protectedRange sqref="L9:M39 A6 A4:M4 A9:D39" name="Bereich1_2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5" name="Check Box 142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6" name="Check Box 14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7" name="Check Box 14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" name="Check Box 14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9" name="Check Box 146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0" name="Check Box 14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" name="Check Box 14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2" name="Check Box 14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3" name="Check Box 150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4" name="Check Box 15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" name="Check Box 152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6" name="Check Box 15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7" name="Check Box 154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8" name="Check Box 15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9" name="Check Box 15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20" name="Check Box 15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21" name="Check Box 158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22" name="Check Box 15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23" name="Check Box 16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24" name="Check Box 16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25" name="Check Box 162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26" name="Check Box 16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27" name="Check Box 16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28" name="Check Box 165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29" name="Check Box 16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30" name="Check Box 16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31" name="Check Box 16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32" name="Check Box 16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33" name="Check Box 170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34" name="Check Box 17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35" name="Check Box 17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36" name="Check Box 173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37" name="Check Box 17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38" name="Check Box 17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39" name="Check Box 176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40" name="Check Box 177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41" name="Check Box 193">
              <controlPr defaultSize="0" autoFill="0" autoLine="0" autoPict="0">
                <anchor moveWithCells="1">
                  <from>
                    <xdr:col>11</xdr:col>
                    <xdr:colOff>257175</xdr:colOff>
                    <xdr:row>9</xdr:row>
                    <xdr:rowOff>0</xdr:rowOff>
                  </from>
                  <to>
                    <xdr:col>11</xdr:col>
                    <xdr:colOff>561975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42" name="Check Box 194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43" name="Check Box 195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44" name="Check Box 196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45" name="Check Box 197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46" name="Check Box 198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47" name="Check Box 199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48" name="Check Box 200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49" name="Check Box 201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50" name="Check Box 202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51" name="Check Box 203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52" name="Check Box 204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53" name="Check Box 205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54" name="Check Box 206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55" name="Check Box 207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56" name="Check Box 208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57" name="Check Box 209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58" name="Check Box 210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59" name="Check Box 211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60" name="Check Box 212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61" name="Check Box 213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62" name="Check Box 21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63" name="Check Box 21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64" name="Check Box 21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65" name="Check Box 21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66" name="Check Box 21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67" name="Check Box 21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68" name="Check Box 22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69" name="Check Box 221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70" name="Check Box 22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71" name="Check Box 223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72" name="Check Box 224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73" name="Check Box 225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74" name="Check Box 226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75" name="Check Box 227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76" name="Check Box 228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77" name="Check Box 229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78" name="Check Box 230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79" name="Check Box 231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80" name="Check Box 232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81" name="Check Box 233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82" name="Check Box 234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83" name="Check Box 235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84" name="Check Box 236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85" name="Check Box 237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86" name="Check Box 238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87" name="Check Box 239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88" name="Check Box 240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89" name="Check Box 241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90" name="Check Box 242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91" name="Check Box 24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92" name="Check Box 24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93" name="Check Box 24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94" name="Check Box 24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95" name="Check Box 24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96" name="Check Box 24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97" name="Check Box 24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98" name="Check Box 250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99" name="Check Box 25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00" name="Check Box 252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01" name="Check Box 253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02" name="Check Box 254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03" name="Check Box 255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04" name="Check Box 256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05" name="Check Box 257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06" name="Check Box 258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07" name="Check Box 259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108" name="Check Box 260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09" name="Check Box 261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10" name="Check Box 262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111" name="Check Box 263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12" name="Check Box 264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13" name="Check Box 265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14" name="Check Box 266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115" name="Check Box 267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16" name="Check Box 268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17" name="Check Box 269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18" name="Check Box 270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19" name="Check Box 271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120" name="Check Box 272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21" name="Check Box 273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22" name="Check Box 274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123" name="Check Box 275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124" name="Check Box 276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125" name="Check Box 277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26" name="Check Box 278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27" name="Check Box 279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28" name="Check Box 280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29" name="Check Box 281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30" name="Check Box 282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31" name="Check Box 283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32" name="Check Box 284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133" name="Check Box 285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34" name="Check Box 286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135" name="Check Box 287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136" name="Check Box 288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137" name="Check Box 289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138" name="Check Box 290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139" name="Check Box 291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140" name="Check Box 292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141" name="Check Box 293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42" name="Check Box 29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43" name="Check Box 29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44" name="Check Box 29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145" name="Check Box 29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146" name="Check Box 29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147" name="Check Box 29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148" name="Check Box 30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149" name="Check Box 30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50" name="Check Box 302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151" name="Check Box 30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152" name="Check Box 304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153" name="Check Box 30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154" name="Check Box 30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155" name="Check Box 30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156" name="Check Box 308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157" name="Check Box 30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158" name="Check Box 31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159" name="Check Box 31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160" name="Check Box 312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161" name="Check Box 31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162" name="Check Box 31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163" name="Check Box 31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164" name="Check Box 316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165" name="Check Box 317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166" name="Check Box 318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167" name="Check Box 31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168" name="Check Box 32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169" name="Check Box 32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170" name="Check Box 322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171" name="Check Box 32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172" name="Check Box 32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173" name="Check Box 32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174" name="Check Box 326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175" name="Check Box 327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176" name="Check Box 328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177" name="Check Box 329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178" name="Check Box 33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179" name="Check Box 331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180" name="Check Box 332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181" name="Check Box 33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182" name="Check Box 33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183" name="Check Box 33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184" name="Check Box 336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185" name="Check Box 33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186" name="Check Box 33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187" name="Check Box 33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188" name="Check Box 34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189" name="Check Box 34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190" name="Check Box 342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191" name="Check Box 34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192" name="Check Box 344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193" name="Check Box 34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194" name="Check Box 34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195" name="Check Box 34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196" name="Check Box 348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197" name="Check Box 34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198" name="Check Box 35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199" name="Check Box 35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200" name="Check Box 35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201" name="Check Box 35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202" name="Check Box 35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203" name="Check Box 355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204" name="Check Box 35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205" name="Check Box 35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206" name="Check Box 35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207" name="Check Box 359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208" name="Check Box 360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209" name="Check Box 36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210" name="Check Box 36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211" name="Check Box 363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212" name="Check Box 36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213" name="Check Box 36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214" name="Check Box 366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215" name="Check Box 367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216" name="Check Box 368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217" name="Check Box 36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218" name="Check Box 37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219" name="Check Box 37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220" name="Check Box 372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221" name="Check Box 37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222" name="Check Box 37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223" name="Check Box 37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224" name="Check Box 37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225" name="Check Box 37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226" name="Check Box 378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227" name="Check Box 379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228" name="Check Box 38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229" name="Check Box 38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230" name="Check Box 38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231" name="Check Box 38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232" name="Check Box 386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233" name="Check Box 387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234" name="Check Box 388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235" name="Check Box 389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236" name="Check Box 390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237" name="Check Box 391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238" name="Check Box 392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239" name="Check Box 393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240" name="Check Box 394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241" name="Check Box 395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242" name="Check Box 396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243" name="Check Box 397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244" name="Check Box 398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245" name="Check Box 399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246" name="Check Box 400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247" name="Check Box 401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248" name="Check Box 402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249" name="Check Box 403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250" name="Check Box 404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251" name="Check Box 405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252" name="Check Box 40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253" name="Check Box 40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254" name="Check Box 40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255" name="Check Box 40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256" name="Check Box 41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257" name="Check Box 41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258" name="Check Box 41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259" name="Check Box 41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260" name="Check Box 41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261" name="Check Box 415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262" name="Check Box 416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263" name="Check Box 417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264" name="Check Box 418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265" name="Check Box 419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266" name="Check Box 420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267" name="Check Box 421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268" name="Check Box 422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269" name="Check Box 423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270" name="Check Box 424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271" name="Check Box 425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272" name="Check Box 426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273" name="Check Box 427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274" name="Check Box 428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275" name="Check Box 429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276" name="Check Box 430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277" name="Check Box 431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278" name="Check Box 432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279" name="Check Box 433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280" name="Check Box 43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281" name="Check Box 43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282" name="Check Box 43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283" name="Check Box 43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284" name="Check Box 43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285" name="Check Box 43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286" name="Check Box 44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287" name="Check Box 441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288" name="Check Box 44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289" name="Check Box 443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290" name="Check Box 444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291" name="Check Box 445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292" name="Check Box 446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293" name="Check Box 447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294" name="Check Box 448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295" name="Check Box 449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296" name="Check Box 450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297" name="Check Box 451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298" name="Check Box 452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299" name="Check Box 453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300" name="Check Box 454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301" name="Check Box 455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302" name="Check Box 456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303" name="Check Box 457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304" name="Check Box 458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305" name="Check Box 459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306" name="Check Box 460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307" name="Check Box 461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308" name="Check Box 462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309" name="Check Box 463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310" name="Check Box 464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311" name="Check Box 465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312" name="Check Box 466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313" name="Check Box 467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314" name="Check Box 468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315" name="Check Box 469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316" name="Check Box 470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317" name="Check Box 471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318" name="Check Box 472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319" name="Check Box 473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320" name="Check Box 474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321" name="Check Box 475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322" name="Check Box 476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323" name="Check Box 477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324" name="Check Box 478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325" name="Check Box 479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326" name="Check Box 480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327" name="Check Box 481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328" name="Check Box 482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329" name="Check Box 483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330" name="Check Box 484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331" name="Check Box 48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332" name="Check Box 48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333" name="Check Box 48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334" name="Check Box 48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335" name="Check Box 48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336" name="Check Box 49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337" name="Check Box 49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338" name="Check Box 49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339" name="Check Box 49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340" name="Check Box 494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341" name="Check Box 49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342" name="Check Box 49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343" name="Check Box 49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344" name="Check Box 498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345" name="Check Box 49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346" name="Check Box 50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347" name="Check Box 50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348" name="Check Box 502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349" name="Check Box 50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350" name="Check Box 50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351" name="Check Box 50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352" name="Check Box 506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353" name="Check Box 507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354" name="Check Box 50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355" name="Check Box 50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356" name="Check Box 51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357" name="Check Box 51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358" name="Check Box 51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359" name="Check Box 51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360" name="Check Box 51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361" name="Check Box 51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362" name="Check Box 51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363" name="Check Box 517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364" name="Check Box 518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365" name="Check Box 519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366" name="Check Box 52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367" name="Check Box 521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368" name="Check Box 522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369" name="Check Box 52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370" name="Check Box 52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371" name="Check Box 52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372" name="Check Box 52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373" name="Check Box 52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374" name="Check Box 52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375" name="Check Box 52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376" name="Check Box 53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377" name="Check Box 53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378" name="Check Box 53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379" name="Check Box 53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380" name="Check Box 534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381" name="Check Box 53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382" name="Check Box 53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383" name="Check Box 53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384" name="Check Box 53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385" name="Check Box 53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386" name="Check Box 54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387" name="Check Box 54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388" name="Check Box 54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389" name="Check Box 54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390" name="Check Box 544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391" name="Check Box 545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392" name="Check Box 54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393" name="Check Box 54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394" name="Check Box 54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395" name="Check Box 549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396" name="Check Box 55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397" name="Check Box 55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398" name="Check Box 55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399" name="Check Box 553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400" name="Check Box 55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401" name="Check Box 55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402" name="Check Box 556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403" name="Check Box 557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404" name="Check Box 558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405" name="Check Box 55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406" name="Check Box 56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407" name="Check Box 56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408" name="Check Box 56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409" name="Check Box 56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410" name="Check Box 56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411" name="Check Box 56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412" name="Check Box 56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413" name="Check Box 56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414" name="Check Box 56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415" name="Check Box 569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416" name="Check Box 57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417" name="Check Box 57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418" name="Check Box 57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419" name="Check Box 57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420" name="Check Box 57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421" name="Check Box 577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422" name="Check Box 578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423" name="Check Box 579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424" name="Check Box 580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425" name="Check Box 581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426" name="Check Box 582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427" name="Check Box 583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428" name="Check Box 584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429" name="Check Box 585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430" name="Check Box 586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431" name="Check Box 587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432" name="Check Box 588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433" name="Check Box 589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434" name="Check Box 590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435" name="Check Box 591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436" name="Check Box 592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437" name="Check Box 593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438" name="Check Box 594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439" name="Check Box 595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440" name="Check Box 596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441" name="Check Box 59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442" name="Check Box 59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443" name="Check Box 59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444" name="Check Box 60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445" name="Check Box 60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446" name="Check Box 60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447" name="Check Box 60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448" name="Check Box 60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449" name="Check Box 605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450" name="Check Box 606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451" name="Check Box 607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452" name="Check Box 608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453" name="Check Box 609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454" name="Check Box 610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455" name="Check Box 611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456" name="Check Box 612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457" name="Check Box 613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458" name="Check Box 614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459" name="Check Box 615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460" name="Check Box 616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461" name="Check Box 617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462" name="Check Box 618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463" name="Check Box 619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464" name="Check Box 620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465" name="Check Box 621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466" name="Check Box 622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467" name="Check Box 623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468" name="Check Box 624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469" name="Check Box 625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470" name="Check Box 62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471" name="Check Box 62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472" name="Check Box 62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473" name="Check Box 62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474" name="Check Box 63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475" name="Check Box 63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476" name="Check Box 63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477" name="Check Box 633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478" name="Check Box 63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479" name="Check Box 635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480" name="Check Box 636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481" name="Check Box 637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482" name="Check Box 638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483" name="Check Box 639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484" name="Check Box 640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485" name="Check Box 641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486" name="Check Box 642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487" name="Check Box 643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488" name="Check Box 644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489" name="Check Box 645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490" name="Check Box 646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491" name="Check Box 647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492" name="Check Box 648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493" name="Check Box 649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494" name="Check Box 650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495" name="Check Box 651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496" name="Check Box 652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497" name="Check Box 653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498" name="Check Box 654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499" name="Check Box 655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500" name="Check Box 656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501" name="Check Box 657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502" name="Check Box 658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503" name="Check Box 659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504" name="Check Box 660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505" name="Check Box 661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506" name="Check Box 662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507" name="Check Box 663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508" name="Check Box 664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509" name="Check Box 665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510" name="Check Box 666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511" name="Check Box 667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512" name="Check Box 668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513" name="Check Box 669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514" name="Check Box 670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515" name="Check Box 671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516" name="Check Box 672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517" name="Check Box 673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518" name="Check Box 674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519" name="Check Box 675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520" name="Check Box 676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521" name="Check Box 67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522" name="Check Box 67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523" name="Check Box 67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524" name="Check Box 68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525" name="Check Box 68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526" name="Check Box 68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527" name="Check Box 683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528" name="Check Box 68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529" name="Check Box 68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530" name="Check Box 68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531" name="Check Box 68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532" name="Check Box 68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533" name="Check Box 68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534" name="Check Box 69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535" name="Check Box 69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536" name="Check Box 69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537" name="Check Box 69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538" name="Check Box 69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539" name="Check Box 695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540" name="Check Box 69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541" name="Check Box 697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542" name="Check Box 69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543" name="Check Box 69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544" name="Check Box 700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545" name="Check Box 70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546" name="Check Box 70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547" name="Check Box 70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548" name="Check Box 70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549" name="Check Box 70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550" name="Check Box 70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551" name="Check Box 70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552" name="Check Box 70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553" name="Check Box 709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554" name="Check Box 71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555" name="Check Box 71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556" name="Check Box 71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557" name="Check Box 71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558" name="Check Box 71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559" name="Check Box 71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560" name="Check Box 71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561" name="Check Box 71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562" name="Check Box 71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563" name="Check Box 719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564" name="Check Box 72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565" name="Check Box 72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566" name="Check Box 72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567" name="Check Box 723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568" name="Check Box 72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569" name="Check Box 725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570" name="Check Box 72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571" name="Check Box 72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572" name="Check Box 72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573" name="Check Box 72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574" name="Check Box 730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575" name="Check Box 73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576" name="Check Box 73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577" name="Check Box 73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578" name="Check Box 734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579" name="Check Box 735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580" name="Check Box 73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581" name="Check Box 73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582" name="Check Box 73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583" name="Check Box 739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584" name="Check Box 74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585" name="Check Box 74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586" name="Check Box 742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3" r:id="rId587" name="Check Box 743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4" r:id="rId588" name="Check Box 74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589" name="Check Box 74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590" name="Check Box 746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7" r:id="rId591" name="Check Box 747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592" name="Check Box 74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593" name="Check Box 749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594" name="Check Box 75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1" r:id="rId595" name="Check Box 75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2" r:id="rId596" name="Check Box 75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597" name="Check Box 75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598" name="Check Box 75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5" r:id="rId599" name="Check Box 755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6" r:id="rId600" name="Check Box 75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601" name="Check Box 75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602" name="Check Box 75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9" r:id="rId603" name="Check Box 759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0" r:id="rId604" name="Check Box 760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1" r:id="rId605" name="Check Box 76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2" r:id="rId606" name="Check Box 76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3" r:id="rId607" name="Check Box 76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4" r:id="rId608" name="Check Box 76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5" r:id="rId609" name="Check Box 765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6" r:id="rId610" name="Check Box 766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9" r:id="rId611" name="Check Box 769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0" r:id="rId612" name="Check Box 770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1" r:id="rId613" name="Check Box 771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2" r:id="rId614" name="Check Box 772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3" r:id="rId615" name="Check Box 773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4" r:id="rId616" name="Check Box 774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5" r:id="rId617" name="Check Box 775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6" r:id="rId618" name="Check Box 776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7" r:id="rId619" name="Check Box 777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8" r:id="rId620" name="Check Box 778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9" r:id="rId621" name="Check Box 779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0" r:id="rId622" name="Check Box 780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1" r:id="rId623" name="Check Box 781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2" r:id="rId624" name="Check Box 782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3" r:id="rId625" name="Check Box 783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626" name="Check Box 784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5" r:id="rId627" name="Check Box 785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6" r:id="rId628" name="Check Box 786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7" r:id="rId629" name="Check Box 787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" r:id="rId630" name="Check Box 788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9" r:id="rId631" name="Check Box 78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0" r:id="rId632" name="Check Box 79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1" r:id="rId633" name="Check Box 79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2" r:id="rId634" name="Check Box 79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3" r:id="rId635" name="Check Box 79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4" r:id="rId636" name="Check Box 79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5" r:id="rId637" name="Check Box 79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6" r:id="rId638" name="Check Box 79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7" r:id="rId639" name="Check Box 797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" r:id="rId640" name="Check Box 798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" r:id="rId641" name="Check Box 799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0" r:id="rId642" name="Check Box 800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1" r:id="rId643" name="Check Box 801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2" r:id="rId644" name="Check Box 802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645" name="Check Box 803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646" name="Check Box 804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647" name="Check Box 805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6" r:id="rId648" name="Check Box 806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649" name="Check Box 807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650" name="Check Box 808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651" name="Check Box 809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652" name="Check Box 810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653" name="Check Box 811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654" name="Check Box 812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655" name="Check Box 813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656" name="Check Box 814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657" name="Check Box 815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658" name="Check Box 816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659" name="Check Box 81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660" name="Check Box 818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661" name="Check Box 81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662" name="Check Box 82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663" name="Check Box 82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664" name="Check Box 82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665" name="Check Box 82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666" name="Check Box 824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667" name="Check Box 825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668" name="Check Box 826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669" name="Check Box 827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670" name="Check Box 828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671" name="Check Box 829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672" name="Check Box 830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673" name="Check Box 831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674" name="Check Box 832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675" name="Check Box 833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676" name="Check Box 834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677" name="Check Box 835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678" name="Check Box 836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679" name="Check Box 837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680" name="Check Box 838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681" name="Check Box 839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682" name="Check Box 840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683" name="Check Box 841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684" name="Check Box 842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685" name="Check Box 843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686" name="Check Box 844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687" name="Check Box 845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688" name="Check Box 846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" r:id="rId689" name="Check Box 847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" r:id="rId690" name="Check Box 848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" r:id="rId691" name="Check Box 849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" r:id="rId692" name="Check Box 850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" r:id="rId693" name="Check Box 851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2" r:id="rId694" name="Check Box 852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3" r:id="rId695" name="Check Box 853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4" r:id="rId696" name="Check Box 854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5" r:id="rId697" name="Check Box 855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6" r:id="rId698" name="Check Box 856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7" r:id="rId699" name="Check Box 857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8" r:id="rId700" name="Check Box 858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9" r:id="rId701" name="Check Box 859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" r:id="rId702" name="Check Box 860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1" r:id="rId703" name="Check Box 861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2" r:id="rId704" name="Check Box 862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3" r:id="rId705" name="Check Box 863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4" r:id="rId706" name="Check Box 864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5" r:id="rId707" name="Check Box 865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6" r:id="rId708" name="Check Box 866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7" r:id="rId709" name="Check Box 867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8" r:id="rId710" name="Check Box 86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9" r:id="rId711" name="Check Box 86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" r:id="rId712" name="Check Box 87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1" r:id="rId713" name="Check Box 871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2" r:id="rId714" name="Check Box 87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3" r:id="rId715" name="Check Box 873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4" r:id="rId716" name="Check Box 87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5" r:id="rId717" name="Check Box 87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6" r:id="rId718" name="Check Box 87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7" r:id="rId719" name="Check Box 87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8" r:id="rId720" name="Check Box 87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9" r:id="rId721" name="Check Box 87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" r:id="rId722" name="Check Box 880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1" r:id="rId723" name="Check Box 881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2" r:id="rId724" name="Check Box 88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3" r:id="rId725" name="Check Box 88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4" r:id="rId726" name="Check Box 88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5" r:id="rId727" name="Check Box 885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6" r:id="rId728" name="Check Box 88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7" r:id="rId729" name="Check Box 88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8" r:id="rId730" name="Check Box 88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9" r:id="rId731" name="Check Box 88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" r:id="rId732" name="Check Box 890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1" r:id="rId733" name="Check Box 89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2" r:id="rId734" name="Check Box 89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3" r:id="rId735" name="Check Box 89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4" r:id="rId736" name="Check Box 89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5" r:id="rId737" name="Check Box 89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6" r:id="rId738" name="Check Box 89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7" r:id="rId739" name="Check Box 89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8" r:id="rId740" name="Check Box 89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9" r:id="rId741" name="Check Box 899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0" r:id="rId742" name="Check Box 90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" r:id="rId743" name="Check Box 901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2" r:id="rId744" name="Check Box 90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3" r:id="rId745" name="Check Box 90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4" r:id="rId746" name="Check Box 904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5" r:id="rId747" name="Check Box 905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6" r:id="rId748" name="Check Box 90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7" r:id="rId749" name="Check Box 90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8" r:id="rId750" name="Check Box 90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9" r:id="rId751" name="Check Box 90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0" r:id="rId752" name="Check Box 91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" r:id="rId753" name="Check Box 91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2" r:id="rId754" name="Check Box 91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3" r:id="rId755" name="Check Box 913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4" r:id="rId756" name="Check Box 91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5" r:id="rId757" name="Check Box 91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6" r:id="rId758" name="Check Box 916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7" r:id="rId759" name="Check Box 917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8" r:id="rId760" name="Check Box 91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9" r:id="rId761" name="Check Box 91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0" r:id="rId762" name="Check Box 920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" r:id="rId763" name="Check Box 92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" r:id="rId764" name="Check Box 92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" r:id="rId765" name="Check Box 92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" r:id="rId766" name="Check Box 924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" r:id="rId767" name="Check Box 925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" r:id="rId768" name="Check Box 92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" r:id="rId769" name="Check Box 92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" r:id="rId770" name="Check Box 92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" r:id="rId771" name="Check Box 929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" r:id="rId772" name="Check Box 93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" r:id="rId773" name="Check Box 931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" r:id="rId774" name="Check Box 932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" r:id="rId775" name="Check Box 93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" r:id="rId776" name="Check Box 93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" r:id="rId777" name="Check Box 93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6" r:id="rId778" name="Check Box 936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7" r:id="rId779" name="Check Box 937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8" r:id="rId780" name="Check Box 938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9" r:id="rId781" name="Check Box 939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0" r:id="rId782" name="Check Box 940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1" r:id="rId783" name="Check Box 941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" r:id="rId784" name="Check Box 942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3" r:id="rId785" name="Check Box 943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4" r:id="rId786" name="Check Box 94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5" r:id="rId787" name="Check Box 94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6" r:id="rId788" name="Check Box 94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7" r:id="rId789" name="Check Box 94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8" r:id="rId790" name="Check Box 94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9" r:id="rId791" name="Check Box 949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0" r:id="rId792" name="Check Box 950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1" r:id="rId793" name="Check Box 951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" r:id="rId794" name="Check Box 95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3" r:id="rId795" name="Check Box 95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4" r:id="rId796" name="Check Box 95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5" r:id="rId797" name="Check Box 955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6" r:id="rId798" name="Check Box 956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7" r:id="rId799" name="Check Box 957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0" r:id="rId800" name="Check Box 960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1" r:id="rId801" name="Check Box 961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" r:id="rId802" name="Check Box 962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3" r:id="rId803" name="Check Box 963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4" r:id="rId804" name="Check Box 964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5" r:id="rId805" name="Check Box 965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6" r:id="rId806" name="Check Box 966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7" r:id="rId807" name="Check Box 967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8" r:id="rId808" name="Check Box 968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9" r:id="rId809" name="Check Box 969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0" r:id="rId810" name="Check Box 970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1" r:id="rId811" name="Check Box 971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" r:id="rId812" name="Check Box 972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3" r:id="rId813" name="Check Box 973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4" r:id="rId814" name="Check Box 974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5" r:id="rId815" name="Check Box 975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6" r:id="rId816" name="Check Box 976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7" r:id="rId817" name="Check Box 977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8" r:id="rId818" name="Check Box 978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9" r:id="rId819" name="Check Box 979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0" r:id="rId820" name="Check Box 98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1" r:id="rId821" name="Check Box 981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2" r:id="rId822" name="Check Box 982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3" r:id="rId823" name="Check Box 98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4" r:id="rId824" name="Check Box 984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5" r:id="rId825" name="Check Box 985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6" r:id="rId826" name="Check Box 986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7" r:id="rId827" name="Check Box 987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8" r:id="rId828" name="Check Box 988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9" r:id="rId829" name="Check Box 989">
              <controlPr defaultSize="0" autoFill="0" autoLine="0" autoPict="0">
                <anchor moveWithCells="1">
                  <from>
                    <xdr:col>11</xdr:col>
                    <xdr:colOff>257175</xdr:colOff>
                    <xdr:row>10</xdr:row>
                    <xdr:rowOff>0</xdr:rowOff>
                  </from>
                  <to>
                    <xdr:col>11</xdr:col>
                    <xdr:colOff>561975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0" r:id="rId830" name="Check Box 990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1" r:id="rId831" name="Check Box 991">
              <controlPr defaultSize="0" autoFill="0" autoLine="0" autoPict="0">
                <anchor moveWithCells="1">
                  <from>
                    <xdr:col>11</xdr:col>
                    <xdr:colOff>257175</xdr:colOff>
                    <xdr:row>12</xdr:row>
                    <xdr:rowOff>0</xdr:rowOff>
                  </from>
                  <to>
                    <xdr:col>11</xdr:col>
                    <xdr:colOff>561975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2" r:id="rId832" name="Check Box 992">
              <controlPr defaultSize="0" autoFill="0" autoLine="0" autoPict="0">
                <anchor moveWithCells="1">
                  <from>
                    <xdr:col>11</xdr:col>
                    <xdr:colOff>257175</xdr:colOff>
                    <xdr:row>13</xdr:row>
                    <xdr:rowOff>0</xdr:rowOff>
                  </from>
                  <to>
                    <xdr:col>11</xdr:col>
                    <xdr:colOff>561975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" r:id="rId833" name="Check Box 993">
              <controlPr defaultSize="0" autoFill="0" autoLine="0" autoPict="0">
                <anchor moveWithCells="1">
                  <from>
                    <xdr:col>11</xdr:col>
                    <xdr:colOff>257175</xdr:colOff>
                    <xdr:row>14</xdr:row>
                    <xdr:rowOff>0</xdr:rowOff>
                  </from>
                  <to>
                    <xdr:col>11</xdr:col>
                    <xdr:colOff>561975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4" r:id="rId834" name="Check Box 994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11</xdr:col>
                    <xdr:colOff>561975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5" r:id="rId835" name="Check Box 995">
              <controlPr defaultSize="0" autoFill="0" autoLine="0" autoPict="0">
                <anchor moveWithCells="1">
                  <from>
                    <xdr:col>11</xdr:col>
                    <xdr:colOff>257175</xdr:colOff>
                    <xdr:row>16</xdr:row>
                    <xdr:rowOff>0</xdr:rowOff>
                  </from>
                  <to>
                    <xdr:col>11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6" r:id="rId836" name="Check Box 996">
              <controlPr defaultSize="0" autoFill="0" autoLine="0" autoPict="0">
                <anchor moveWithCells="1">
                  <from>
                    <xdr:col>11</xdr:col>
                    <xdr:colOff>257175</xdr:colOff>
                    <xdr:row>17</xdr:row>
                    <xdr:rowOff>0</xdr:rowOff>
                  </from>
                  <to>
                    <xdr:col>11</xdr:col>
                    <xdr:colOff>561975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7" r:id="rId837" name="Check Box 997">
              <controlPr defaultSize="0" autoFill="0" autoLine="0" autoPict="0">
                <anchor moveWithCells="1">
                  <from>
                    <xdr:col>11</xdr:col>
                    <xdr:colOff>257175</xdr:colOff>
                    <xdr:row>18</xdr:row>
                    <xdr:rowOff>0</xdr:rowOff>
                  </from>
                  <to>
                    <xdr:col>11</xdr:col>
                    <xdr:colOff>561975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8" r:id="rId838" name="Check Box 998">
              <controlPr defaultSize="0" autoFill="0" autoLine="0" autoPict="0">
                <anchor moveWithCells="1">
                  <from>
                    <xdr:col>11</xdr:col>
                    <xdr:colOff>257175</xdr:colOff>
                    <xdr:row>19</xdr:row>
                    <xdr:rowOff>0</xdr:rowOff>
                  </from>
                  <to>
                    <xdr:col>11</xdr:col>
                    <xdr:colOff>561975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9" r:id="rId839" name="Check Box 999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0" r:id="rId840" name="Check Box 1000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1" r:id="rId841" name="Check Box 1001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2" r:id="rId842" name="Check Box 1002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" r:id="rId843" name="Check Box 1003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4" r:id="rId844" name="Check Box 1004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5" r:id="rId845" name="Check Box 1005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6" r:id="rId846" name="Check Box 1006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7" r:id="rId847" name="Check Box 1007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8" r:id="rId848" name="Check Box 1008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9" r:id="rId849" name="Check Box 100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0" r:id="rId850" name="Check Box 1010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1" r:id="rId851" name="Check Box 101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2" r:id="rId852" name="Check Box 101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" r:id="rId853" name="Check Box 1013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4" r:id="rId854" name="Check Box 1014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5" r:id="rId855" name="Check Box 101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6" r:id="rId856" name="Check Box 1016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7" r:id="rId857" name="Check Box 1017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8" r:id="rId858" name="Check Box 1018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9" r:id="rId859" name="Check Box 1019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0" r:id="rId860" name="Check Box 1020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1" r:id="rId861" name="Check Box 1021">
              <controlPr defaultSize="0" autoFill="0" autoLine="0" autoPict="0">
                <anchor moveWithCells="1">
                  <from>
                    <xdr:col>11</xdr:col>
                    <xdr:colOff>257175</xdr:colOff>
                    <xdr:row>11</xdr:row>
                    <xdr:rowOff>0</xdr:rowOff>
                  </from>
                  <to>
                    <xdr:col>11</xdr:col>
                    <xdr:colOff>561975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2" r:id="rId862" name="Check Box 1022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3" r:id="rId863" name="Check Box 1023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0</xdr:rowOff>
                  </from>
                  <to>
                    <xdr:col>11</xdr:col>
                    <xdr:colOff>561975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8" r:id="rId864" name="Check Box 1024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9" r:id="rId865" name="Check Box 1025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866" name="Check Box 1026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867" name="Check Box 1027">
              <controlPr defaultSize="0" autoFill="0" autoLine="0" autoPict="0">
                <anchor moveWithCells="1">
                  <from>
                    <xdr:col>11</xdr:col>
                    <xdr:colOff>257175</xdr:colOff>
                    <xdr:row>21</xdr:row>
                    <xdr:rowOff>0</xdr:rowOff>
                  </from>
                  <to>
                    <xdr:col>11</xdr:col>
                    <xdr:colOff>561975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868" name="Check Box 1028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69" name="Check Box 1029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70" name="Check Box 1030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871" name="Check Box 1031">
              <controlPr defaultSize="0" autoFill="0" autoLine="0" autoPict="0">
                <anchor moveWithCells="1">
                  <from>
                    <xdr:col>11</xdr:col>
                    <xdr:colOff>257175</xdr:colOff>
                    <xdr:row>22</xdr:row>
                    <xdr:rowOff>0</xdr:rowOff>
                  </from>
                  <to>
                    <xdr:col>11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72" name="Check Box 1032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873" name="Check Box 1033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874" name="Check Box 1034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875" name="Check Box 1035">
              <controlPr defaultSize="0" autoFill="0" autoLine="0" autoPict="0">
                <anchor moveWithCells="1">
                  <from>
                    <xdr:col>11</xdr:col>
                    <xdr:colOff>257175</xdr:colOff>
                    <xdr:row>23</xdr:row>
                    <xdr:rowOff>0</xdr:rowOff>
                  </from>
                  <to>
                    <xdr:col>11</xdr:col>
                    <xdr:colOff>561975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876" name="Check Box 1036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877" name="Check Box 1037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878" name="Check Box 1038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879" name="Check Box 1039">
              <controlPr defaultSize="0" autoFill="0" autoLine="0" autoPict="0">
                <anchor moveWithCells="1">
                  <from>
                    <xdr:col>11</xdr:col>
                    <xdr:colOff>257175</xdr:colOff>
                    <xdr:row>24</xdr:row>
                    <xdr:rowOff>0</xdr:rowOff>
                  </from>
                  <to>
                    <xdr:col>11</xdr:col>
                    <xdr:colOff>561975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880" name="Check Box 1040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881" name="Check Box 1041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882" name="Check Box 1042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883" name="Check Box 1043">
              <controlPr defaultSize="0" autoFill="0" autoLine="0" autoPict="0">
                <anchor moveWithCells="1">
                  <from>
                    <xdr:col>11</xdr:col>
                    <xdr:colOff>257175</xdr:colOff>
                    <xdr:row>25</xdr:row>
                    <xdr:rowOff>0</xdr:rowOff>
                  </from>
                  <to>
                    <xdr:col>11</xdr:col>
                    <xdr:colOff>561975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884" name="Check Box 1044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885" name="Check Box 1045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886" name="Check Box 1046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887" name="Check Box 1047">
              <controlPr defaultSize="0" autoFill="0" autoLine="0" autoPict="0">
                <anchor moveWithCells="1">
                  <from>
                    <xdr:col>11</xdr:col>
                    <xdr:colOff>257175</xdr:colOff>
                    <xdr:row>26</xdr:row>
                    <xdr:rowOff>0</xdr:rowOff>
                  </from>
                  <to>
                    <xdr:col>11</xdr:col>
                    <xdr:colOff>561975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888" name="Check Box 1048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889" name="Check Box 1049">
              <controlPr defaultSize="0" autoFill="0" autoLine="0" autoPict="0">
                <anchor moveWithCells="1">
                  <from>
                    <xdr:col>11</xdr:col>
                    <xdr:colOff>257175</xdr:colOff>
                    <xdr:row>27</xdr:row>
                    <xdr:rowOff>0</xdr:rowOff>
                  </from>
                  <to>
                    <xdr:col>11</xdr:col>
                    <xdr:colOff>561975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890" name="Check Box 1052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891" name="Check Box 1053">
              <controlPr defaultSize="0" autoFill="0" autoLine="0" autoPict="0">
                <anchor moveWithCells="1">
                  <from>
                    <xdr:col>11</xdr:col>
                    <xdr:colOff>257175</xdr:colOff>
                    <xdr:row>28</xdr:row>
                    <xdr:rowOff>0</xdr:rowOff>
                  </from>
                  <to>
                    <xdr:col>11</xdr:col>
                    <xdr:colOff>561975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892" name="Check Box 1056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893" name="Check Box 1057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894" name="Check Box 1058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895" name="Check Box 1059">
              <controlPr defaultSize="0" autoFill="0" autoLine="0" autoPict="0">
                <anchor moveWithCells="1">
                  <from>
                    <xdr:col>11</xdr:col>
                    <xdr:colOff>257175</xdr:colOff>
                    <xdr:row>29</xdr:row>
                    <xdr:rowOff>0</xdr:rowOff>
                  </from>
                  <to>
                    <xdr:col>11</xdr:col>
                    <xdr:colOff>561975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896" name="Check Box 106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897" name="Check Box 1061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898" name="Check Box 1062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899" name="Check Box 1063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900" name="Check Box 106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901" name="Check Box 106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902" name="Check Box 1066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903" name="Check Box 106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904" name="Check Box 106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905" name="Check Box 106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906" name="Check Box 1070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907" name="Check Box 107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908" name="Check Box 1072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909" name="Check Box 1073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910" name="Check Box 1074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911" name="Check Box 1075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912" name="Check Box 1076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913" name="Check Box 1077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914" name="Check Box 1078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915" name="Check Box 1079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916" name="Check Box 1080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917" name="Check Box 1081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918" name="Check Box 1082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919" name="Check Box 1083">
              <controlPr defaultSize="0" autoFill="0" autoLine="0" autoPict="0">
                <anchor moveWithCells="1">
                  <from>
                    <xdr:col>11</xdr:col>
                    <xdr:colOff>257175</xdr:colOff>
                    <xdr:row>35</xdr:row>
                    <xdr:rowOff>0</xdr:rowOff>
                  </from>
                  <to>
                    <xdr:col>11</xdr:col>
                    <xdr:colOff>561975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920" name="Check Box 108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921" name="Check Box 1085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922" name="Check Box 1086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923" name="Check Box 1087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924" name="Check Box 108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925" name="Check Box 1089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926" name="Check Box 1090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5" r:id="rId927" name="Check Box 1091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6" r:id="rId928" name="Check Box 1092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7" r:id="rId929" name="Check Box 109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8" r:id="rId930" name="Check Box 1094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9" r:id="rId931" name="Check Box 1095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11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0" r:id="rId932" name="Check Box 1096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1" r:id="rId933" name="Check Box 1097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2" r:id="rId934" name="Check Box 1098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3" r:id="rId935" name="Check Box 1099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4" r:id="rId936" name="Check Box 1100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5" r:id="rId937" name="Check Box 1101">
              <controlPr defaultSize="0" autoFill="0" autoLine="0" autoPict="0">
                <anchor moveWithCells="1">
                  <from>
                    <xdr:col>11</xdr:col>
                    <xdr:colOff>257175</xdr:colOff>
                    <xdr:row>30</xdr:row>
                    <xdr:rowOff>0</xdr:rowOff>
                  </from>
                  <to>
                    <xdr:col>11</xdr:col>
                    <xdr:colOff>561975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6" r:id="rId938" name="Check Box 1102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7" r:id="rId939" name="Check Box 1103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8" r:id="rId940" name="Check Box 1104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9" r:id="rId941" name="Check Box 1105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0" r:id="rId942" name="Check Box 1106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1" r:id="rId943" name="Check Box 1107">
              <controlPr defaultSize="0" autoFill="0" autoLine="0" autoPict="0">
                <anchor moveWithCells="1">
                  <from>
                    <xdr:col>11</xdr:col>
                    <xdr:colOff>257175</xdr:colOff>
                    <xdr:row>31</xdr:row>
                    <xdr:rowOff>0</xdr:rowOff>
                  </from>
                  <to>
                    <xdr:col>11</xdr:col>
                    <xdr:colOff>561975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2" r:id="rId944" name="Check Box 1108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3" r:id="rId945" name="Check Box 1109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4" r:id="rId946" name="Check Box 1110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5" r:id="rId947" name="Check Box 1111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6" r:id="rId948" name="Check Box 1112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7" r:id="rId949" name="Check Box 1113">
              <controlPr defaultSize="0" autoFill="0" autoLine="0" autoPict="0">
                <anchor moveWithCells="1">
                  <from>
                    <xdr:col>11</xdr:col>
                    <xdr:colOff>257175</xdr:colOff>
                    <xdr:row>32</xdr:row>
                    <xdr:rowOff>0</xdr:rowOff>
                  </from>
                  <to>
                    <xdr:col>11</xdr:col>
                    <xdr:colOff>561975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8" r:id="rId950" name="Check Box 1114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9" r:id="rId951" name="Check Box 1115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0" r:id="rId952" name="Check Box 1116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1" r:id="rId953" name="Check Box 1117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2" r:id="rId954" name="Check Box 1118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3" r:id="rId955" name="Check Box 1119">
              <controlPr defaultSize="0" autoFill="0" autoLine="0" autoPict="0">
                <anchor moveWithCells="1">
                  <from>
                    <xdr:col>11</xdr:col>
                    <xdr:colOff>257175</xdr:colOff>
                    <xdr:row>33</xdr:row>
                    <xdr:rowOff>0</xdr:rowOff>
                  </from>
                  <to>
                    <xdr:col>11</xdr:col>
                    <xdr:colOff>561975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4" r:id="rId956" name="Check Box 1120">
              <controlPr defaultSize="0" autoFill="0" autoLine="0" autoPict="0">
                <anchor moveWithCells="1">
                  <from>
                    <xdr:col>11</xdr:col>
                    <xdr:colOff>257175</xdr:colOff>
                    <xdr:row>34</xdr:row>
                    <xdr:rowOff>0</xdr:rowOff>
                  </from>
                  <to>
                    <xdr:col>11</xdr:col>
                    <xdr:colOff>561975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8" r:id="rId957" name="Check Box 1134">
              <controlPr defaultSize="0" autoFill="0" autoLine="0" autoPict="0">
                <anchor moveWithCells="1">
                  <from>
                    <xdr:col>11</xdr:col>
                    <xdr:colOff>257175</xdr:colOff>
                    <xdr:row>36</xdr:row>
                    <xdr:rowOff>0</xdr:rowOff>
                  </from>
                  <to>
                    <xdr:col>11</xdr:col>
                    <xdr:colOff>561975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2" r:id="rId958" name="Check Box 1138">
              <controlPr defaultSize="0" autoFill="0" autoLine="0" autoPict="0">
                <anchor moveWithCells="1">
                  <from>
                    <xdr:col>11</xdr:col>
                    <xdr:colOff>257175</xdr:colOff>
                    <xdr:row>37</xdr:row>
                    <xdr:rowOff>0</xdr:rowOff>
                  </from>
                  <to>
                    <xdr:col>11</xdr:col>
                    <xdr:colOff>561975</xdr:colOff>
                    <xdr:row>37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T82"/>
  <sheetViews>
    <sheetView zoomScaleNormal="100" zoomScaleSheetLayoutView="115" workbookViewId="0">
      <selection activeCell="B47" sqref="B47:G47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20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20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20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20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20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20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20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20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20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20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20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20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20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20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20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20" x14ac:dyDescent="0.2">
      <c r="A80" s="115"/>
      <c r="P80" s="123"/>
      <c r="Q80" s="123"/>
      <c r="R80" s="123"/>
      <c r="S80" s="123"/>
      <c r="T80" s="123"/>
    </row>
    <row r="81" spans="1:20" x14ac:dyDescent="0.2">
      <c r="A81" s="115"/>
      <c r="P81" s="123"/>
      <c r="Q81" s="123"/>
      <c r="R81" s="123"/>
      <c r="S81" s="123"/>
      <c r="T81" s="123"/>
    </row>
    <row r="82" spans="1:20" x14ac:dyDescent="0.2">
      <c r="P82" s="123"/>
      <c r="Q82" s="123"/>
      <c r="R82" s="123"/>
      <c r="S82" s="123"/>
      <c r="T82" s="123"/>
    </row>
  </sheetData>
  <sheetProtection algorithmName="SHA-512" hashValue="Xsxh8SCNnTGYvFxQW0B6YjyQezgQ54iz4RAjW598qyfX0nXHI7tHjlwhmAZw53Qm3TegSlGLwhQDNZQvQU4tQw==" saltValue="8Jjko46fZyyp7Uo/JvnHuQ==" spinCount="100000" sheet="1" objects="1" scenarios="1"/>
  <protectedRanges>
    <protectedRange sqref="L9:M39 A6 A4:M4 A9:D39" name="Bereich1_3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81"/>
  <sheetViews>
    <sheetView zoomScaleNormal="100" zoomScaleSheetLayoutView="70" workbookViewId="0">
      <selection activeCell="A4" sqref="A4:B4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.75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W7uyMy9cTQz9I8jFK13s6CMChbp8KXRO0/Q7E9w2KO4qqibdmrb74/onR7SkrrB029mDYUhenrJYz02zcn4rOA==" saltValue="dlI0KspbzuiBMLYPU7O5cg==" spinCount="100000" sheet="1" selectLockedCells="1"/>
  <protectedRanges>
    <protectedRange sqref="L9:M39 A6 A4:M4 A9:D39" name="Bereich1_2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58" fitToHeight="2" orientation="portrait" r:id="rId1"/>
  <headerFooter alignWithMargins="0"/>
  <rowBreaks count="1" manualBreakCount="1">
    <brk id="4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O81"/>
  <sheetViews>
    <sheetView zoomScaleNormal="100" zoomScaleSheetLayoutView="144" workbookViewId="0">
      <selection activeCell="B47" sqref="B47:G47"/>
    </sheetView>
  </sheetViews>
  <sheetFormatPr baseColWidth="10" defaultColWidth="11.42578125" defaultRowHeight="12.75" x14ac:dyDescent="0.2"/>
  <cols>
    <col min="1" max="5" width="12.7109375" style="116" customWidth="1"/>
    <col min="6" max="9" width="12.7109375" style="117" customWidth="1"/>
    <col min="10" max="10" width="12.7109375" style="118" customWidth="1"/>
    <col min="11" max="11" width="13.42578125" style="118" customWidth="1"/>
    <col min="12" max="12" width="12.42578125" style="116" bestFit="1" customWidth="1"/>
    <col min="13" max="13" width="15.42578125" style="116" customWidth="1"/>
    <col min="14" max="16384" width="11.42578125" style="116"/>
  </cols>
  <sheetData>
    <row r="1" spans="1:15" x14ac:dyDescent="0.2">
      <c r="A1" s="255" t="s">
        <v>47</v>
      </c>
      <c r="B1" s="256"/>
      <c r="C1" s="257" t="s">
        <v>48</v>
      </c>
      <c r="D1" s="257"/>
      <c r="E1" s="119" t="s">
        <v>49</v>
      </c>
      <c r="F1" s="258" t="s">
        <v>32</v>
      </c>
      <c r="G1" s="259"/>
      <c r="H1" s="22" t="s">
        <v>10</v>
      </c>
      <c r="I1" s="119" t="s">
        <v>9</v>
      </c>
      <c r="J1" s="244" t="str">
        <f>Sammelrechnung!J1</f>
        <v>Januar</v>
      </c>
      <c r="K1" s="245"/>
      <c r="L1" s="245">
        <f>'Einzelrechnung 1'!L1:M2</f>
        <v>2026</v>
      </c>
      <c r="M1" s="262"/>
    </row>
    <row r="2" spans="1:15" s="123" customFormat="1" ht="30" customHeight="1" thickBot="1" x14ac:dyDescent="0.25">
      <c r="A2" s="248" t="str">
        <f>Sammelrechnung!A1</f>
        <v>Leistungserbringer</v>
      </c>
      <c r="B2" s="249"/>
      <c r="C2" s="250" t="str">
        <f>Sammelrechnung!F1</f>
        <v>GLN-Nummer</v>
      </c>
      <c r="D2" s="250"/>
      <c r="E2" s="23" t="str">
        <f>Sammelrechnung!H1</f>
        <v>ZSR-Nummer</v>
      </c>
      <c r="F2" s="250" t="str">
        <f>Sammelrechnung!C1</f>
        <v>Adresse</v>
      </c>
      <c r="G2" s="251"/>
      <c r="H2" s="120" t="str">
        <f>Sammelrechnung!D1</f>
        <v>PLZ</v>
      </c>
      <c r="I2" s="120" t="str">
        <f>Sammelrechnung!E1</f>
        <v>Ort</v>
      </c>
      <c r="J2" s="246"/>
      <c r="K2" s="247"/>
      <c r="L2" s="247"/>
      <c r="M2" s="263"/>
      <c r="N2" s="121"/>
      <c r="O2" s="122"/>
    </row>
    <row r="3" spans="1:15" s="123" customFormat="1" ht="18" customHeight="1" x14ac:dyDescent="0.2">
      <c r="A3" s="255" t="s">
        <v>33</v>
      </c>
      <c r="B3" s="256"/>
      <c r="C3" s="257" t="s">
        <v>34</v>
      </c>
      <c r="D3" s="257"/>
      <c r="E3" s="119" t="s">
        <v>7</v>
      </c>
      <c r="F3" s="258" t="s">
        <v>45</v>
      </c>
      <c r="G3" s="259"/>
      <c r="H3" s="22" t="s">
        <v>10</v>
      </c>
      <c r="I3" s="119" t="s">
        <v>9</v>
      </c>
      <c r="J3" s="119" t="s">
        <v>15</v>
      </c>
      <c r="K3" s="119" t="s">
        <v>44</v>
      </c>
      <c r="L3" s="119" t="s">
        <v>46</v>
      </c>
      <c r="M3" s="24" t="s">
        <v>42</v>
      </c>
    </row>
    <row r="4" spans="1:15" s="123" customFormat="1" ht="29.25" customHeight="1" thickBot="1" x14ac:dyDescent="0.25">
      <c r="A4" s="260"/>
      <c r="B4" s="261"/>
      <c r="C4" s="252"/>
      <c r="D4" s="253"/>
      <c r="E4" s="4"/>
      <c r="F4" s="252"/>
      <c r="G4" s="254"/>
      <c r="H4" s="5"/>
      <c r="I4" s="5"/>
      <c r="J4" s="6"/>
      <c r="K4" s="12"/>
      <c r="L4" s="12"/>
      <c r="M4" s="7"/>
    </row>
    <row r="5" spans="1:15" s="123" customFormat="1" ht="30" customHeight="1" x14ac:dyDescent="0.2">
      <c r="A5" s="25" t="s">
        <v>41</v>
      </c>
      <c r="B5" s="230" t="s">
        <v>16</v>
      </c>
      <c r="C5" s="231"/>
      <c r="D5" s="231"/>
      <c r="E5" s="232"/>
      <c r="F5" s="236" t="s">
        <v>39</v>
      </c>
      <c r="G5" s="238" t="s">
        <v>43</v>
      </c>
      <c r="H5" s="239"/>
      <c r="I5" s="239"/>
      <c r="J5" s="240"/>
      <c r="K5" s="236" t="s">
        <v>37</v>
      </c>
    </row>
    <row r="6" spans="1:15" s="123" customFormat="1" ht="30" customHeight="1" thickBot="1" x14ac:dyDescent="0.25">
      <c r="A6" s="8"/>
      <c r="B6" s="233"/>
      <c r="C6" s="234"/>
      <c r="D6" s="234"/>
      <c r="E6" s="235"/>
      <c r="F6" s="237"/>
      <c r="G6" s="241"/>
      <c r="H6" s="242"/>
      <c r="I6" s="242"/>
      <c r="J6" s="243"/>
      <c r="K6" s="237"/>
    </row>
    <row r="7" spans="1:15" s="123" customFormat="1" ht="108" customHeight="1" thickBot="1" x14ac:dyDescent="0.25">
      <c r="A7" s="26" t="s">
        <v>3</v>
      </c>
      <c r="B7" s="27" t="s">
        <v>25</v>
      </c>
      <c r="C7" s="28" t="s">
        <v>26</v>
      </c>
      <c r="D7" s="28" t="s">
        <v>27</v>
      </c>
      <c r="E7" s="29" t="s">
        <v>24</v>
      </c>
      <c r="F7" s="30" t="s">
        <v>38</v>
      </c>
      <c r="G7" s="27" t="s">
        <v>25</v>
      </c>
      <c r="H7" s="28" t="s">
        <v>26</v>
      </c>
      <c r="I7" s="28" t="s">
        <v>27</v>
      </c>
      <c r="J7" s="31" t="s">
        <v>35</v>
      </c>
      <c r="K7" s="32" t="s">
        <v>36</v>
      </c>
      <c r="N7" s="123" t="s">
        <v>21</v>
      </c>
    </row>
    <row r="8" spans="1:15" s="123" customFormat="1" ht="27" customHeight="1" thickBot="1" x14ac:dyDescent="0.25">
      <c r="A8" s="33"/>
      <c r="B8" s="34">
        <v>53201</v>
      </c>
      <c r="C8" s="35">
        <v>53202</v>
      </c>
      <c r="D8" s="36">
        <v>53233</v>
      </c>
      <c r="E8" s="37" t="s">
        <v>14</v>
      </c>
      <c r="F8" s="38" t="s">
        <v>14</v>
      </c>
      <c r="G8" s="39">
        <v>76.900000000000006</v>
      </c>
      <c r="H8" s="40">
        <v>63</v>
      </c>
      <c r="I8" s="40">
        <v>52.6</v>
      </c>
      <c r="J8" s="41" t="s">
        <v>14</v>
      </c>
      <c r="K8" s="42" t="s">
        <v>14</v>
      </c>
    </row>
    <row r="9" spans="1:15" s="123" customFormat="1" ht="18" customHeight="1" x14ac:dyDescent="0.2">
      <c r="A9" s="43">
        <v>1</v>
      </c>
      <c r="B9" s="14"/>
      <c r="C9" s="15"/>
      <c r="D9" s="16"/>
      <c r="E9" s="44">
        <f>B9+C9+D9</f>
        <v>0</v>
      </c>
      <c r="F9" s="45">
        <f t="shared" ref="F9:F39" si="0">IF(DATEDIF($E$4,$J$1&amp;$L$1,"y")&lt;18,0,IF((7.65/60)*E9&gt;7.65,7.65,(7.65/60*E9)))</f>
        <v>0</v>
      </c>
      <c r="G9" s="46">
        <f t="shared" ref="G9:G39" si="1">$G$8*B9/60</f>
        <v>0</v>
      </c>
      <c r="H9" s="47">
        <f t="shared" ref="H9:H39" si="2">$H$8*C9/60</f>
        <v>0</v>
      </c>
      <c r="I9" s="48">
        <f t="shared" ref="I9:I39" si="3">$I$8*D9/60</f>
        <v>0</v>
      </c>
      <c r="J9" s="49">
        <f>G9+H9+I9</f>
        <v>0</v>
      </c>
      <c r="K9" s="49">
        <f t="shared" ref="K9:K39" si="4">H48-J9-F9</f>
        <v>0</v>
      </c>
    </row>
    <row r="10" spans="1:15" s="123" customFormat="1" ht="18" customHeight="1" x14ac:dyDescent="0.2">
      <c r="A10" s="50">
        <v>2</v>
      </c>
      <c r="B10" s="17"/>
      <c r="C10" s="13"/>
      <c r="D10" s="18"/>
      <c r="E10" s="51">
        <f t="shared" ref="E10:E40" si="5">B10+C10+D10</f>
        <v>0</v>
      </c>
      <c r="F10" s="52">
        <f t="shared" si="0"/>
        <v>0</v>
      </c>
      <c r="G10" s="53">
        <f t="shared" si="1"/>
        <v>0</v>
      </c>
      <c r="H10" s="54">
        <f t="shared" si="2"/>
        <v>0</v>
      </c>
      <c r="I10" s="55">
        <f t="shared" si="3"/>
        <v>0</v>
      </c>
      <c r="J10" s="56">
        <f t="shared" ref="J10:J39" si="6">G10+H10+I10</f>
        <v>0</v>
      </c>
      <c r="K10" s="56">
        <f t="shared" si="4"/>
        <v>0</v>
      </c>
    </row>
    <row r="11" spans="1:15" s="123" customFormat="1" ht="18" customHeight="1" x14ac:dyDescent="0.2">
      <c r="A11" s="50">
        <v>3</v>
      </c>
      <c r="B11" s="17"/>
      <c r="C11" s="13"/>
      <c r="D11" s="18"/>
      <c r="E11" s="51">
        <f t="shared" si="5"/>
        <v>0</v>
      </c>
      <c r="F11" s="52">
        <f t="shared" si="0"/>
        <v>0</v>
      </c>
      <c r="G11" s="53">
        <f t="shared" si="1"/>
        <v>0</v>
      </c>
      <c r="H11" s="54">
        <f t="shared" si="2"/>
        <v>0</v>
      </c>
      <c r="I11" s="55">
        <f t="shared" si="3"/>
        <v>0</v>
      </c>
      <c r="J11" s="56">
        <f t="shared" si="6"/>
        <v>0</v>
      </c>
      <c r="K11" s="56">
        <f t="shared" si="4"/>
        <v>0</v>
      </c>
    </row>
    <row r="12" spans="1:15" s="123" customFormat="1" ht="18" customHeight="1" x14ac:dyDescent="0.2">
      <c r="A12" s="50">
        <v>4</v>
      </c>
      <c r="B12" s="17"/>
      <c r="C12" s="13"/>
      <c r="D12" s="18"/>
      <c r="E12" s="51">
        <f t="shared" si="5"/>
        <v>0</v>
      </c>
      <c r="F12" s="52">
        <f t="shared" si="0"/>
        <v>0</v>
      </c>
      <c r="G12" s="53">
        <f>$G$8*B12/60</f>
        <v>0</v>
      </c>
      <c r="H12" s="54">
        <f t="shared" si="2"/>
        <v>0</v>
      </c>
      <c r="I12" s="55">
        <f t="shared" si="3"/>
        <v>0</v>
      </c>
      <c r="J12" s="56">
        <f t="shared" si="6"/>
        <v>0</v>
      </c>
      <c r="K12" s="56">
        <f t="shared" si="4"/>
        <v>0</v>
      </c>
    </row>
    <row r="13" spans="1:15" s="123" customFormat="1" ht="18" customHeight="1" x14ac:dyDescent="0.2">
      <c r="A13" s="50">
        <v>5</v>
      </c>
      <c r="B13" s="17"/>
      <c r="C13" s="13"/>
      <c r="D13" s="18"/>
      <c r="E13" s="51">
        <f t="shared" si="5"/>
        <v>0</v>
      </c>
      <c r="F13" s="52">
        <f t="shared" si="0"/>
        <v>0</v>
      </c>
      <c r="G13" s="53">
        <f t="shared" si="1"/>
        <v>0</v>
      </c>
      <c r="H13" s="54">
        <f t="shared" si="2"/>
        <v>0</v>
      </c>
      <c r="I13" s="55">
        <f t="shared" si="3"/>
        <v>0</v>
      </c>
      <c r="J13" s="56">
        <f t="shared" si="6"/>
        <v>0</v>
      </c>
      <c r="K13" s="56">
        <f t="shared" si="4"/>
        <v>0</v>
      </c>
    </row>
    <row r="14" spans="1:15" s="123" customFormat="1" ht="18" customHeight="1" x14ac:dyDescent="0.2">
      <c r="A14" s="50">
        <v>6</v>
      </c>
      <c r="B14" s="17"/>
      <c r="C14" s="13"/>
      <c r="D14" s="18"/>
      <c r="E14" s="51">
        <f t="shared" si="5"/>
        <v>0</v>
      </c>
      <c r="F14" s="52">
        <f t="shared" si="0"/>
        <v>0</v>
      </c>
      <c r="G14" s="53">
        <f t="shared" si="1"/>
        <v>0</v>
      </c>
      <c r="H14" s="54">
        <f t="shared" si="2"/>
        <v>0</v>
      </c>
      <c r="I14" s="55">
        <f t="shared" si="3"/>
        <v>0</v>
      </c>
      <c r="J14" s="56">
        <f t="shared" si="6"/>
        <v>0</v>
      </c>
      <c r="K14" s="56">
        <f t="shared" si="4"/>
        <v>0</v>
      </c>
    </row>
    <row r="15" spans="1:15" s="123" customFormat="1" ht="18" customHeight="1" x14ac:dyDescent="0.2">
      <c r="A15" s="50">
        <v>7</v>
      </c>
      <c r="B15" s="17"/>
      <c r="C15" s="13"/>
      <c r="D15" s="18"/>
      <c r="E15" s="51">
        <f t="shared" si="5"/>
        <v>0</v>
      </c>
      <c r="F15" s="52">
        <f t="shared" si="0"/>
        <v>0</v>
      </c>
      <c r="G15" s="53">
        <f t="shared" si="1"/>
        <v>0</v>
      </c>
      <c r="H15" s="54">
        <f t="shared" si="2"/>
        <v>0</v>
      </c>
      <c r="I15" s="55">
        <f t="shared" si="3"/>
        <v>0</v>
      </c>
      <c r="J15" s="56">
        <f t="shared" si="6"/>
        <v>0</v>
      </c>
      <c r="K15" s="56">
        <f t="shared" si="4"/>
        <v>0</v>
      </c>
    </row>
    <row r="16" spans="1:15" s="123" customFormat="1" ht="18" customHeight="1" x14ac:dyDescent="0.2">
      <c r="A16" s="50">
        <v>8</v>
      </c>
      <c r="B16" s="17"/>
      <c r="C16" s="13"/>
      <c r="D16" s="18"/>
      <c r="E16" s="51">
        <f t="shared" si="5"/>
        <v>0</v>
      </c>
      <c r="F16" s="52">
        <f t="shared" si="0"/>
        <v>0</v>
      </c>
      <c r="G16" s="53">
        <f t="shared" si="1"/>
        <v>0</v>
      </c>
      <c r="H16" s="54">
        <f t="shared" si="2"/>
        <v>0</v>
      </c>
      <c r="I16" s="55">
        <f t="shared" si="3"/>
        <v>0</v>
      </c>
      <c r="J16" s="56">
        <f t="shared" si="6"/>
        <v>0</v>
      </c>
      <c r="K16" s="56">
        <f t="shared" si="4"/>
        <v>0</v>
      </c>
    </row>
    <row r="17" spans="1:11" s="123" customFormat="1" ht="18" customHeight="1" x14ac:dyDescent="0.2">
      <c r="A17" s="50">
        <v>9</v>
      </c>
      <c r="B17" s="17"/>
      <c r="C17" s="13"/>
      <c r="D17" s="18"/>
      <c r="E17" s="51">
        <f t="shared" si="5"/>
        <v>0</v>
      </c>
      <c r="F17" s="52">
        <f t="shared" si="0"/>
        <v>0</v>
      </c>
      <c r="G17" s="53">
        <f t="shared" si="1"/>
        <v>0</v>
      </c>
      <c r="H17" s="54">
        <f t="shared" si="2"/>
        <v>0</v>
      </c>
      <c r="I17" s="55">
        <f t="shared" si="3"/>
        <v>0</v>
      </c>
      <c r="J17" s="56">
        <f t="shared" si="6"/>
        <v>0</v>
      </c>
      <c r="K17" s="56">
        <f t="shared" si="4"/>
        <v>0</v>
      </c>
    </row>
    <row r="18" spans="1:11" s="123" customFormat="1" ht="18" customHeight="1" x14ac:dyDescent="0.2">
      <c r="A18" s="50">
        <v>10</v>
      </c>
      <c r="B18" s="17"/>
      <c r="C18" s="13"/>
      <c r="D18" s="18"/>
      <c r="E18" s="51">
        <f t="shared" si="5"/>
        <v>0</v>
      </c>
      <c r="F18" s="52">
        <f t="shared" si="0"/>
        <v>0</v>
      </c>
      <c r="G18" s="53">
        <f t="shared" si="1"/>
        <v>0</v>
      </c>
      <c r="H18" s="54">
        <f t="shared" si="2"/>
        <v>0</v>
      </c>
      <c r="I18" s="55">
        <f t="shared" si="3"/>
        <v>0</v>
      </c>
      <c r="J18" s="56">
        <f t="shared" si="6"/>
        <v>0</v>
      </c>
      <c r="K18" s="56">
        <f t="shared" si="4"/>
        <v>0</v>
      </c>
    </row>
    <row r="19" spans="1:11" s="123" customFormat="1" ht="18" customHeight="1" x14ac:dyDescent="0.2">
      <c r="A19" s="50">
        <v>11</v>
      </c>
      <c r="B19" s="17"/>
      <c r="C19" s="13"/>
      <c r="D19" s="18"/>
      <c r="E19" s="51">
        <f t="shared" si="5"/>
        <v>0</v>
      </c>
      <c r="F19" s="52">
        <f t="shared" si="0"/>
        <v>0</v>
      </c>
      <c r="G19" s="53">
        <f t="shared" si="1"/>
        <v>0</v>
      </c>
      <c r="H19" s="54">
        <f t="shared" si="2"/>
        <v>0</v>
      </c>
      <c r="I19" s="55">
        <f t="shared" si="3"/>
        <v>0</v>
      </c>
      <c r="J19" s="56">
        <f t="shared" si="6"/>
        <v>0</v>
      </c>
      <c r="K19" s="56">
        <f t="shared" si="4"/>
        <v>0</v>
      </c>
    </row>
    <row r="20" spans="1:11" s="123" customFormat="1" ht="18" customHeight="1" x14ac:dyDescent="0.2">
      <c r="A20" s="50">
        <v>12</v>
      </c>
      <c r="B20" s="17"/>
      <c r="C20" s="13"/>
      <c r="D20" s="18"/>
      <c r="E20" s="51">
        <f t="shared" si="5"/>
        <v>0</v>
      </c>
      <c r="F20" s="52">
        <f t="shared" si="0"/>
        <v>0</v>
      </c>
      <c r="G20" s="53">
        <f t="shared" si="1"/>
        <v>0</v>
      </c>
      <c r="H20" s="54">
        <f t="shared" si="2"/>
        <v>0</v>
      </c>
      <c r="I20" s="55">
        <f t="shared" si="3"/>
        <v>0</v>
      </c>
      <c r="J20" s="56">
        <f t="shared" si="6"/>
        <v>0</v>
      </c>
      <c r="K20" s="56">
        <f t="shared" si="4"/>
        <v>0</v>
      </c>
    </row>
    <row r="21" spans="1:11" s="123" customFormat="1" ht="18" customHeight="1" x14ac:dyDescent="0.2">
      <c r="A21" s="50">
        <v>13</v>
      </c>
      <c r="B21" s="17"/>
      <c r="C21" s="13"/>
      <c r="D21" s="18"/>
      <c r="E21" s="51">
        <f t="shared" si="5"/>
        <v>0</v>
      </c>
      <c r="F21" s="52">
        <f t="shared" si="0"/>
        <v>0</v>
      </c>
      <c r="G21" s="53">
        <f t="shared" si="1"/>
        <v>0</v>
      </c>
      <c r="H21" s="54">
        <f t="shared" si="2"/>
        <v>0</v>
      </c>
      <c r="I21" s="55">
        <f t="shared" si="3"/>
        <v>0</v>
      </c>
      <c r="J21" s="56">
        <f t="shared" si="6"/>
        <v>0</v>
      </c>
      <c r="K21" s="56">
        <f t="shared" si="4"/>
        <v>0</v>
      </c>
    </row>
    <row r="22" spans="1:11" s="123" customFormat="1" ht="18" customHeight="1" x14ac:dyDescent="0.2">
      <c r="A22" s="50">
        <v>14</v>
      </c>
      <c r="B22" s="17"/>
      <c r="C22" s="13"/>
      <c r="D22" s="18"/>
      <c r="E22" s="51">
        <f t="shared" si="5"/>
        <v>0</v>
      </c>
      <c r="F22" s="52">
        <f t="shared" si="0"/>
        <v>0</v>
      </c>
      <c r="G22" s="53">
        <f t="shared" si="1"/>
        <v>0</v>
      </c>
      <c r="H22" s="54">
        <f t="shared" si="2"/>
        <v>0</v>
      </c>
      <c r="I22" s="55">
        <f t="shared" si="3"/>
        <v>0</v>
      </c>
      <c r="J22" s="56">
        <f t="shared" si="6"/>
        <v>0</v>
      </c>
      <c r="K22" s="56">
        <f t="shared" si="4"/>
        <v>0</v>
      </c>
    </row>
    <row r="23" spans="1:11" s="123" customFormat="1" ht="18" customHeight="1" x14ac:dyDescent="0.2">
      <c r="A23" s="50">
        <v>15</v>
      </c>
      <c r="B23" s="17"/>
      <c r="C23" s="13"/>
      <c r="D23" s="18"/>
      <c r="E23" s="51">
        <f t="shared" si="5"/>
        <v>0</v>
      </c>
      <c r="F23" s="52">
        <f t="shared" si="0"/>
        <v>0</v>
      </c>
      <c r="G23" s="53">
        <f t="shared" si="1"/>
        <v>0</v>
      </c>
      <c r="H23" s="54">
        <f t="shared" si="2"/>
        <v>0</v>
      </c>
      <c r="I23" s="55">
        <f t="shared" si="3"/>
        <v>0</v>
      </c>
      <c r="J23" s="56">
        <f t="shared" si="6"/>
        <v>0</v>
      </c>
      <c r="K23" s="56">
        <f t="shared" si="4"/>
        <v>0</v>
      </c>
    </row>
    <row r="24" spans="1:11" s="123" customFormat="1" ht="18" customHeight="1" x14ac:dyDescent="0.2">
      <c r="A24" s="50">
        <v>16</v>
      </c>
      <c r="B24" s="17"/>
      <c r="C24" s="13"/>
      <c r="D24" s="18"/>
      <c r="E24" s="51">
        <f t="shared" si="5"/>
        <v>0</v>
      </c>
      <c r="F24" s="52">
        <f t="shared" si="0"/>
        <v>0</v>
      </c>
      <c r="G24" s="53">
        <f t="shared" si="1"/>
        <v>0</v>
      </c>
      <c r="H24" s="54">
        <f t="shared" si="2"/>
        <v>0</v>
      </c>
      <c r="I24" s="55">
        <f t="shared" si="3"/>
        <v>0</v>
      </c>
      <c r="J24" s="56">
        <f t="shared" si="6"/>
        <v>0</v>
      </c>
      <c r="K24" s="56">
        <f t="shared" si="4"/>
        <v>0</v>
      </c>
    </row>
    <row r="25" spans="1:11" s="123" customFormat="1" ht="18" customHeight="1" x14ac:dyDescent="0.2">
      <c r="A25" s="50">
        <v>17</v>
      </c>
      <c r="B25" s="17"/>
      <c r="C25" s="13"/>
      <c r="D25" s="18"/>
      <c r="E25" s="51">
        <f t="shared" si="5"/>
        <v>0</v>
      </c>
      <c r="F25" s="52">
        <f t="shared" si="0"/>
        <v>0</v>
      </c>
      <c r="G25" s="53">
        <f t="shared" si="1"/>
        <v>0</v>
      </c>
      <c r="H25" s="54">
        <f t="shared" si="2"/>
        <v>0</v>
      </c>
      <c r="I25" s="55">
        <f t="shared" si="3"/>
        <v>0</v>
      </c>
      <c r="J25" s="56">
        <f t="shared" si="6"/>
        <v>0</v>
      </c>
      <c r="K25" s="56">
        <f t="shared" si="4"/>
        <v>0</v>
      </c>
    </row>
    <row r="26" spans="1:11" s="123" customFormat="1" ht="18" customHeight="1" x14ac:dyDescent="0.2">
      <c r="A26" s="50">
        <v>18</v>
      </c>
      <c r="B26" s="17"/>
      <c r="C26" s="13"/>
      <c r="D26" s="18"/>
      <c r="E26" s="51">
        <f t="shared" si="5"/>
        <v>0</v>
      </c>
      <c r="F26" s="52">
        <f t="shared" si="0"/>
        <v>0</v>
      </c>
      <c r="G26" s="53">
        <f t="shared" si="1"/>
        <v>0</v>
      </c>
      <c r="H26" s="54">
        <f t="shared" si="2"/>
        <v>0</v>
      </c>
      <c r="I26" s="55">
        <f t="shared" si="3"/>
        <v>0</v>
      </c>
      <c r="J26" s="56">
        <f t="shared" si="6"/>
        <v>0</v>
      </c>
      <c r="K26" s="56">
        <f t="shared" si="4"/>
        <v>0</v>
      </c>
    </row>
    <row r="27" spans="1:11" s="123" customFormat="1" ht="18" customHeight="1" x14ac:dyDescent="0.2">
      <c r="A27" s="50">
        <v>19</v>
      </c>
      <c r="B27" s="17"/>
      <c r="C27" s="13"/>
      <c r="D27" s="18"/>
      <c r="E27" s="51">
        <f t="shared" si="5"/>
        <v>0</v>
      </c>
      <c r="F27" s="52">
        <f t="shared" si="0"/>
        <v>0</v>
      </c>
      <c r="G27" s="53">
        <f t="shared" si="1"/>
        <v>0</v>
      </c>
      <c r="H27" s="54">
        <f t="shared" si="2"/>
        <v>0</v>
      </c>
      <c r="I27" s="55">
        <f t="shared" si="3"/>
        <v>0</v>
      </c>
      <c r="J27" s="56">
        <f t="shared" si="6"/>
        <v>0</v>
      </c>
      <c r="K27" s="56">
        <f t="shared" si="4"/>
        <v>0</v>
      </c>
    </row>
    <row r="28" spans="1:11" s="123" customFormat="1" ht="18" customHeight="1" x14ac:dyDescent="0.2">
      <c r="A28" s="50">
        <v>20</v>
      </c>
      <c r="B28" s="17"/>
      <c r="C28" s="13"/>
      <c r="D28" s="18"/>
      <c r="E28" s="51">
        <f t="shared" si="5"/>
        <v>0</v>
      </c>
      <c r="F28" s="52">
        <f t="shared" si="0"/>
        <v>0</v>
      </c>
      <c r="G28" s="53">
        <f t="shared" si="1"/>
        <v>0</v>
      </c>
      <c r="H28" s="54">
        <f t="shared" si="2"/>
        <v>0</v>
      </c>
      <c r="I28" s="55">
        <f t="shared" si="3"/>
        <v>0</v>
      </c>
      <c r="J28" s="56">
        <f t="shared" si="6"/>
        <v>0</v>
      </c>
      <c r="K28" s="56">
        <f t="shared" si="4"/>
        <v>0</v>
      </c>
    </row>
    <row r="29" spans="1:11" s="123" customFormat="1" ht="18" customHeight="1" x14ac:dyDescent="0.2">
      <c r="A29" s="50">
        <v>21</v>
      </c>
      <c r="B29" s="17"/>
      <c r="C29" s="13"/>
      <c r="D29" s="18"/>
      <c r="E29" s="51">
        <f t="shared" si="5"/>
        <v>0</v>
      </c>
      <c r="F29" s="52">
        <f t="shared" si="0"/>
        <v>0</v>
      </c>
      <c r="G29" s="53">
        <f t="shared" si="1"/>
        <v>0</v>
      </c>
      <c r="H29" s="54">
        <f t="shared" si="2"/>
        <v>0</v>
      </c>
      <c r="I29" s="55">
        <f t="shared" si="3"/>
        <v>0</v>
      </c>
      <c r="J29" s="56">
        <f t="shared" si="6"/>
        <v>0</v>
      </c>
      <c r="K29" s="56">
        <f t="shared" si="4"/>
        <v>0</v>
      </c>
    </row>
    <row r="30" spans="1:11" s="123" customFormat="1" ht="18" customHeight="1" x14ac:dyDescent="0.2">
      <c r="A30" s="50">
        <v>22</v>
      </c>
      <c r="B30" s="17"/>
      <c r="C30" s="13"/>
      <c r="D30" s="18"/>
      <c r="E30" s="51">
        <f t="shared" si="5"/>
        <v>0</v>
      </c>
      <c r="F30" s="52">
        <f t="shared" si="0"/>
        <v>0</v>
      </c>
      <c r="G30" s="53">
        <f t="shared" si="1"/>
        <v>0</v>
      </c>
      <c r="H30" s="54">
        <f t="shared" si="2"/>
        <v>0</v>
      </c>
      <c r="I30" s="55">
        <f t="shared" si="3"/>
        <v>0</v>
      </c>
      <c r="J30" s="56">
        <f t="shared" si="6"/>
        <v>0</v>
      </c>
      <c r="K30" s="56">
        <f t="shared" si="4"/>
        <v>0</v>
      </c>
    </row>
    <row r="31" spans="1:11" s="123" customFormat="1" ht="18" customHeight="1" x14ac:dyDescent="0.2">
      <c r="A31" s="50">
        <v>23</v>
      </c>
      <c r="B31" s="17"/>
      <c r="C31" s="13"/>
      <c r="D31" s="18"/>
      <c r="E31" s="51">
        <f t="shared" si="5"/>
        <v>0</v>
      </c>
      <c r="F31" s="52">
        <f t="shared" si="0"/>
        <v>0</v>
      </c>
      <c r="G31" s="53">
        <f t="shared" si="1"/>
        <v>0</v>
      </c>
      <c r="H31" s="54">
        <f t="shared" si="2"/>
        <v>0</v>
      </c>
      <c r="I31" s="55">
        <f t="shared" si="3"/>
        <v>0</v>
      </c>
      <c r="J31" s="56">
        <f t="shared" si="6"/>
        <v>0</v>
      </c>
      <c r="K31" s="56">
        <f t="shared" si="4"/>
        <v>0</v>
      </c>
    </row>
    <row r="32" spans="1:11" s="123" customFormat="1" ht="18" customHeight="1" x14ac:dyDescent="0.2">
      <c r="A32" s="50">
        <v>24</v>
      </c>
      <c r="B32" s="17"/>
      <c r="C32" s="13"/>
      <c r="D32" s="18"/>
      <c r="E32" s="51">
        <f t="shared" si="5"/>
        <v>0</v>
      </c>
      <c r="F32" s="52">
        <f t="shared" si="0"/>
        <v>0</v>
      </c>
      <c r="G32" s="53">
        <f t="shared" si="1"/>
        <v>0</v>
      </c>
      <c r="H32" s="54">
        <f t="shared" si="2"/>
        <v>0</v>
      </c>
      <c r="I32" s="55">
        <f t="shared" si="3"/>
        <v>0</v>
      </c>
      <c r="J32" s="56">
        <f t="shared" si="6"/>
        <v>0</v>
      </c>
      <c r="K32" s="56">
        <f t="shared" si="4"/>
        <v>0</v>
      </c>
    </row>
    <row r="33" spans="1:14" s="123" customFormat="1" ht="18" customHeight="1" x14ac:dyDescent="0.2">
      <c r="A33" s="50">
        <v>25</v>
      </c>
      <c r="B33" s="17"/>
      <c r="C33" s="13"/>
      <c r="D33" s="18"/>
      <c r="E33" s="51">
        <f t="shared" si="5"/>
        <v>0</v>
      </c>
      <c r="F33" s="52">
        <f t="shared" si="0"/>
        <v>0</v>
      </c>
      <c r="G33" s="53">
        <f t="shared" si="1"/>
        <v>0</v>
      </c>
      <c r="H33" s="54">
        <f t="shared" si="2"/>
        <v>0</v>
      </c>
      <c r="I33" s="55">
        <f t="shared" si="3"/>
        <v>0</v>
      </c>
      <c r="J33" s="56">
        <f t="shared" si="6"/>
        <v>0</v>
      </c>
      <c r="K33" s="56">
        <f t="shared" si="4"/>
        <v>0</v>
      </c>
    </row>
    <row r="34" spans="1:14" s="123" customFormat="1" ht="18" customHeight="1" x14ac:dyDescent="0.2">
      <c r="A34" s="50">
        <v>26</v>
      </c>
      <c r="B34" s="17"/>
      <c r="C34" s="13"/>
      <c r="D34" s="18"/>
      <c r="E34" s="51">
        <f t="shared" si="5"/>
        <v>0</v>
      </c>
      <c r="F34" s="52">
        <f t="shared" si="0"/>
        <v>0</v>
      </c>
      <c r="G34" s="53">
        <f t="shared" si="1"/>
        <v>0</v>
      </c>
      <c r="H34" s="54">
        <f t="shared" si="2"/>
        <v>0</v>
      </c>
      <c r="I34" s="55">
        <f t="shared" si="3"/>
        <v>0</v>
      </c>
      <c r="J34" s="56">
        <f t="shared" si="6"/>
        <v>0</v>
      </c>
      <c r="K34" s="56">
        <f t="shared" si="4"/>
        <v>0</v>
      </c>
    </row>
    <row r="35" spans="1:14" s="123" customFormat="1" ht="18" customHeight="1" x14ac:dyDescent="0.2">
      <c r="A35" s="50">
        <v>27</v>
      </c>
      <c r="B35" s="17"/>
      <c r="C35" s="13"/>
      <c r="D35" s="18"/>
      <c r="E35" s="51">
        <f t="shared" si="5"/>
        <v>0</v>
      </c>
      <c r="F35" s="52">
        <f t="shared" si="0"/>
        <v>0</v>
      </c>
      <c r="G35" s="53">
        <f t="shared" si="1"/>
        <v>0</v>
      </c>
      <c r="H35" s="54">
        <f t="shared" si="2"/>
        <v>0</v>
      </c>
      <c r="I35" s="55">
        <f t="shared" si="3"/>
        <v>0</v>
      </c>
      <c r="J35" s="56">
        <f t="shared" si="6"/>
        <v>0</v>
      </c>
      <c r="K35" s="56">
        <f t="shared" si="4"/>
        <v>0</v>
      </c>
    </row>
    <row r="36" spans="1:14" s="123" customFormat="1" ht="18" customHeight="1" x14ac:dyDescent="0.2">
      <c r="A36" s="50">
        <v>28</v>
      </c>
      <c r="B36" s="17"/>
      <c r="C36" s="13"/>
      <c r="D36" s="18"/>
      <c r="E36" s="51">
        <f t="shared" si="5"/>
        <v>0</v>
      </c>
      <c r="F36" s="52">
        <f t="shared" si="0"/>
        <v>0</v>
      </c>
      <c r="G36" s="53">
        <f t="shared" si="1"/>
        <v>0</v>
      </c>
      <c r="H36" s="54">
        <f t="shared" si="2"/>
        <v>0</v>
      </c>
      <c r="I36" s="55">
        <f t="shared" si="3"/>
        <v>0</v>
      </c>
      <c r="J36" s="56">
        <f t="shared" si="6"/>
        <v>0</v>
      </c>
      <c r="K36" s="56">
        <f t="shared" si="4"/>
        <v>0</v>
      </c>
    </row>
    <row r="37" spans="1:14" s="123" customFormat="1" ht="18" customHeight="1" x14ac:dyDescent="0.2">
      <c r="A37" s="50">
        <v>29</v>
      </c>
      <c r="B37" s="17"/>
      <c r="C37" s="13"/>
      <c r="D37" s="18"/>
      <c r="E37" s="51">
        <f t="shared" si="5"/>
        <v>0</v>
      </c>
      <c r="F37" s="52">
        <f t="shared" si="0"/>
        <v>0</v>
      </c>
      <c r="G37" s="53">
        <f t="shared" si="1"/>
        <v>0</v>
      </c>
      <c r="H37" s="54">
        <f t="shared" si="2"/>
        <v>0</v>
      </c>
      <c r="I37" s="55">
        <f t="shared" si="3"/>
        <v>0</v>
      </c>
      <c r="J37" s="56">
        <f t="shared" si="6"/>
        <v>0</v>
      </c>
      <c r="K37" s="56">
        <f t="shared" si="4"/>
        <v>0</v>
      </c>
    </row>
    <row r="38" spans="1:14" s="123" customFormat="1" ht="18" customHeight="1" x14ac:dyDescent="0.2">
      <c r="A38" s="50">
        <v>30</v>
      </c>
      <c r="B38" s="17"/>
      <c r="C38" s="13"/>
      <c r="D38" s="18"/>
      <c r="E38" s="51">
        <f t="shared" si="5"/>
        <v>0</v>
      </c>
      <c r="F38" s="52">
        <f t="shared" si="0"/>
        <v>0</v>
      </c>
      <c r="G38" s="53">
        <f t="shared" si="1"/>
        <v>0</v>
      </c>
      <c r="H38" s="54">
        <f t="shared" si="2"/>
        <v>0</v>
      </c>
      <c r="I38" s="55">
        <f t="shared" si="3"/>
        <v>0</v>
      </c>
      <c r="J38" s="56">
        <f t="shared" si="6"/>
        <v>0</v>
      </c>
      <c r="K38" s="56">
        <f t="shared" si="4"/>
        <v>0</v>
      </c>
    </row>
    <row r="39" spans="1:14" s="123" customFormat="1" ht="18" customHeight="1" thickBot="1" x14ac:dyDescent="0.25">
      <c r="A39" s="57">
        <v>31</v>
      </c>
      <c r="B39" s="19"/>
      <c r="C39" s="20"/>
      <c r="D39" s="21"/>
      <c r="E39" s="58">
        <f t="shared" si="5"/>
        <v>0</v>
      </c>
      <c r="F39" s="59">
        <f t="shared" si="0"/>
        <v>0</v>
      </c>
      <c r="G39" s="60">
        <f t="shared" si="1"/>
        <v>0</v>
      </c>
      <c r="H39" s="61">
        <f t="shared" si="2"/>
        <v>0</v>
      </c>
      <c r="I39" s="62">
        <f t="shared" si="3"/>
        <v>0</v>
      </c>
      <c r="J39" s="63">
        <f t="shared" si="6"/>
        <v>0</v>
      </c>
      <c r="K39" s="63">
        <f t="shared" si="4"/>
        <v>0</v>
      </c>
    </row>
    <row r="40" spans="1:14" s="123" customFormat="1" ht="42" customHeight="1" thickBot="1" x14ac:dyDescent="0.25">
      <c r="A40" s="64" t="s">
        <v>4</v>
      </c>
      <c r="B40" s="65">
        <f>SUM(B9:B39)</f>
        <v>0</v>
      </c>
      <c r="C40" s="66">
        <f>SUM(C9:C39)</f>
        <v>0</v>
      </c>
      <c r="D40" s="67">
        <f>SUM(D9:D39)</f>
        <v>0</v>
      </c>
      <c r="E40" s="68">
        <f t="shared" si="5"/>
        <v>0</v>
      </c>
      <c r="F40" s="69">
        <f t="shared" ref="F40:K40" si="7">SUM(F9:F39)</f>
        <v>0</v>
      </c>
      <c r="G40" s="70">
        <f t="shared" si="7"/>
        <v>0</v>
      </c>
      <c r="H40" s="71">
        <f t="shared" si="7"/>
        <v>0</v>
      </c>
      <c r="I40" s="72">
        <f t="shared" si="7"/>
        <v>0</v>
      </c>
      <c r="J40" s="69">
        <f t="shared" si="7"/>
        <v>0</v>
      </c>
      <c r="K40" s="73">
        <f t="shared" si="7"/>
        <v>0</v>
      </c>
      <c r="N40" s="124"/>
    </row>
    <row r="41" spans="1:14" s="123" customFormat="1" ht="18" customHeight="1" thickBot="1" x14ac:dyDescent="0.25">
      <c r="A41" s="74" t="s">
        <v>29</v>
      </c>
      <c r="B41" s="74"/>
      <c r="C41" s="74"/>
      <c r="D41" s="74"/>
      <c r="E41" s="74"/>
      <c r="F41" s="75">
        <f>ROUND(F40*20,0)/20</f>
        <v>0</v>
      </c>
      <c r="G41" s="76"/>
      <c r="H41" s="77"/>
      <c r="I41" s="78"/>
      <c r="J41" s="79"/>
      <c r="K41" s="80"/>
    </row>
    <row r="42" spans="1:14" s="123" customFormat="1" ht="18" customHeight="1" thickBot="1" x14ac:dyDescent="0.25">
      <c r="A42" s="74" t="s">
        <v>28</v>
      </c>
      <c r="B42" s="74"/>
      <c r="C42" s="74"/>
      <c r="D42" s="74"/>
      <c r="E42" s="74"/>
      <c r="F42" s="81"/>
      <c r="G42" s="82"/>
      <c r="H42" s="82"/>
      <c r="I42" s="83"/>
      <c r="J42" s="84">
        <f>ROUND(J40*20,0)/20</f>
        <v>0</v>
      </c>
      <c r="K42" s="85"/>
    </row>
    <row r="43" spans="1:14" s="123" customFormat="1" ht="18" customHeight="1" thickBot="1" x14ac:dyDescent="0.25">
      <c r="A43" s="74" t="s">
        <v>31</v>
      </c>
      <c r="B43" s="86"/>
      <c r="C43" s="86"/>
      <c r="D43" s="87"/>
      <c r="E43" s="87"/>
      <c r="F43" s="81"/>
      <c r="G43" s="81"/>
      <c r="H43" s="81"/>
      <c r="I43" s="88"/>
      <c r="J43" s="81"/>
      <c r="K43" s="84">
        <f>ROUND(K40*20,0)/20</f>
        <v>0</v>
      </c>
    </row>
    <row r="44" spans="1:14" s="123" customFormat="1" ht="37.5" customHeight="1" thickBot="1" x14ac:dyDescent="0.25">
      <c r="A44" s="223" t="str">
        <f>J1</f>
        <v>Januar</v>
      </c>
      <c r="B44" s="225" t="s">
        <v>30</v>
      </c>
      <c r="C44" s="226"/>
      <c r="D44" s="226"/>
      <c r="E44" s="226"/>
      <c r="F44" s="226"/>
      <c r="G44" s="226"/>
      <c r="H44" s="227"/>
    </row>
    <row r="45" spans="1:14" s="123" customFormat="1" ht="30" customHeight="1" thickBot="1" x14ac:dyDescent="0.25">
      <c r="A45" s="224"/>
      <c r="B45" s="225" t="s">
        <v>12</v>
      </c>
      <c r="C45" s="226"/>
      <c r="D45" s="227"/>
      <c r="E45" s="225" t="s">
        <v>8</v>
      </c>
      <c r="F45" s="226"/>
      <c r="G45" s="227"/>
      <c r="H45" s="228" t="s">
        <v>40</v>
      </c>
    </row>
    <row r="46" spans="1:14" s="123" customFormat="1" ht="99" customHeight="1" thickBot="1" x14ac:dyDescent="0.25">
      <c r="A46" s="89" t="s">
        <v>3</v>
      </c>
      <c r="B46" s="27" t="s">
        <v>0</v>
      </c>
      <c r="C46" s="28" t="s">
        <v>1</v>
      </c>
      <c r="D46" s="90" t="s">
        <v>2</v>
      </c>
      <c r="E46" s="27" t="s">
        <v>0</v>
      </c>
      <c r="F46" s="28" t="s">
        <v>1</v>
      </c>
      <c r="G46" s="29" t="s">
        <v>2</v>
      </c>
      <c r="H46" s="229"/>
    </row>
    <row r="47" spans="1:14" s="123" customFormat="1" ht="27" customHeight="1" thickBot="1" x14ac:dyDescent="0.25">
      <c r="A47" s="33" t="s">
        <v>13</v>
      </c>
      <c r="B47" s="91">
        <v>96</v>
      </c>
      <c r="C47" s="92">
        <v>90</v>
      </c>
      <c r="D47" s="93">
        <v>69.25</v>
      </c>
      <c r="E47" s="91">
        <v>80</v>
      </c>
      <c r="F47" s="92">
        <v>80</v>
      </c>
      <c r="G47" s="94">
        <v>61.6</v>
      </c>
      <c r="H47" s="95" t="s">
        <v>14</v>
      </c>
    </row>
    <row r="48" spans="1:14" s="123" customFormat="1" ht="18" customHeight="1" x14ac:dyDescent="0.2">
      <c r="A48" s="96">
        <f>A9</f>
        <v>1</v>
      </c>
      <c r="B48" s="97">
        <f t="shared" ref="B48:B78" si="8">$B$47*(IF(B9-60&gt;0,60,B9))/60</f>
        <v>0</v>
      </c>
      <c r="C48" s="98">
        <f t="shared" ref="C48:C78" si="9">$C$47*(IF(C9-60&gt;0,60,C9))/60</f>
        <v>0</v>
      </c>
      <c r="D48" s="99">
        <f t="shared" ref="D48:D78" si="10">$D$47*(IF(D9-60&gt;0,60,D9))/60</f>
        <v>0</v>
      </c>
      <c r="E48" s="97">
        <f t="shared" ref="E48:E78" si="11">$E$47*(IF(B9-60&gt;0,B9-60,0))/60</f>
        <v>0</v>
      </c>
      <c r="F48" s="98">
        <f t="shared" ref="F48:F78" si="12">$F$47*(IF(C9-60&gt;0,C9-60,0))/60</f>
        <v>0</v>
      </c>
      <c r="G48" s="99">
        <f t="shared" ref="G48:G78" si="13">$G$47*(IF(D9-60&gt;0,D9-60,0))/60</f>
        <v>0</v>
      </c>
      <c r="H48" s="100">
        <f>SUM(B48:G48)</f>
        <v>0</v>
      </c>
    </row>
    <row r="49" spans="1:8" s="123" customFormat="1" ht="18" customHeight="1" x14ac:dyDescent="0.2">
      <c r="A49" s="101">
        <f>A10</f>
        <v>2</v>
      </c>
      <c r="B49" s="102">
        <f t="shared" si="8"/>
        <v>0</v>
      </c>
      <c r="C49" s="103">
        <f t="shared" si="9"/>
        <v>0</v>
      </c>
      <c r="D49" s="104">
        <f t="shared" si="10"/>
        <v>0</v>
      </c>
      <c r="E49" s="102">
        <f t="shared" si="11"/>
        <v>0</v>
      </c>
      <c r="F49" s="103">
        <f t="shared" si="12"/>
        <v>0</v>
      </c>
      <c r="G49" s="104">
        <f t="shared" si="13"/>
        <v>0</v>
      </c>
      <c r="H49" s="105">
        <f t="shared" ref="H49:H78" si="14">SUM(B49:G49)</f>
        <v>0</v>
      </c>
    </row>
    <row r="50" spans="1:8" s="123" customFormat="1" ht="18" customHeight="1" x14ac:dyDescent="0.2">
      <c r="A50" s="101">
        <f t="shared" ref="A50:A77" si="15">A11</f>
        <v>3</v>
      </c>
      <c r="B50" s="102">
        <f t="shared" si="8"/>
        <v>0</v>
      </c>
      <c r="C50" s="103">
        <f t="shared" si="9"/>
        <v>0</v>
      </c>
      <c r="D50" s="104">
        <f t="shared" si="10"/>
        <v>0</v>
      </c>
      <c r="E50" s="102">
        <f t="shared" si="11"/>
        <v>0</v>
      </c>
      <c r="F50" s="103">
        <f t="shared" si="12"/>
        <v>0</v>
      </c>
      <c r="G50" s="104">
        <f t="shared" si="13"/>
        <v>0</v>
      </c>
      <c r="H50" s="105">
        <f t="shared" si="14"/>
        <v>0</v>
      </c>
    </row>
    <row r="51" spans="1:8" s="123" customFormat="1" ht="18" customHeight="1" x14ac:dyDescent="0.2">
      <c r="A51" s="101">
        <f t="shared" si="15"/>
        <v>4</v>
      </c>
      <c r="B51" s="102">
        <f t="shared" si="8"/>
        <v>0</v>
      </c>
      <c r="C51" s="103">
        <f t="shared" si="9"/>
        <v>0</v>
      </c>
      <c r="D51" s="104">
        <f t="shared" si="10"/>
        <v>0</v>
      </c>
      <c r="E51" s="102">
        <f t="shared" si="11"/>
        <v>0</v>
      </c>
      <c r="F51" s="103">
        <f t="shared" si="12"/>
        <v>0</v>
      </c>
      <c r="G51" s="104">
        <f t="shared" si="13"/>
        <v>0</v>
      </c>
      <c r="H51" s="105">
        <f t="shared" si="14"/>
        <v>0</v>
      </c>
    </row>
    <row r="52" spans="1:8" s="123" customFormat="1" ht="18" customHeight="1" x14ac:dyDescent="0.2">
      <c r="A52" s="101">
        <f t="shared" si="15"/>
        <v>5</v>
      </c>
      <c r="B52" s="102">
        <f t="shared" si="8"/>
        <v>0</v>
      </c>
      <c r="C52" s="103">
        <f t="shared" si="9"/>
        <v>0</v>
      </c>
      <c r="D52" s="104">
        <f t="shared" si="10"/>
        <v>0</v>
      </c>
      <c r="E52" s="102">
        <f t="shared" si="11"/>
        <v>0</v>
      </c>
      <c r="F52" s="103">
        <f t="shared" si="12"/>
        <v>0</v>
      </c>
      <c r="G52" s="104">
        <f t="shared" si="13"/>
        <v>0</v>
      </c>
      <c r="H52" s="105">
        <f t="shared" si="14"/>
        <v>0</v>
      </c>
    </row>
    <row r="53" spans="1:8" s="123" customFormat="1" ht="18" customHeight="1" x14ac:dyDescent="0.2">
      <c r="A53" s="101">
        <f t="shared" si="15"/>
        <v>6</v>
      </c>
      <c r="B53" s="102">
        <f t="shared" si="8"/>
        <v>0</v>
      </c>
      <c r="C53" s="103">
        <f t="shared" si="9"/>
        <v>0</v>
      </c>
      <c r="D53" s="104">
        <f t="shared" si="10"/>
        <v>0</v>
      </c>
      <c r="E53" s="102">
        <f t="shared" si="11"/>
        <v>0</v>
      </c>
      <c r="F53" s="103">
        <f t="shared" si="12"/>
        <v>0</v>
      </c>
      <c r="G53" s="104">
        <f t="shared" si="13"/>
        <v>0</v>
      </c>
      <c r="H53" s="105">
        <f t="shared" si="14"/>
        <v>0</v>
      </c>
    </row>
    <row r="54" spans="1:8" s="123" customFormat="1" ht="18" customHeight="1" x14ac:dyDescent="0.2">
      <c r="A54" s="101">
        <f t="shared" si="15"/>
        <v>7</v>
      </c>
      <c r="B54" s="102">
        <f t="shared" si="8"/>
        <v>0</v>
      </c>
      <c r="C54" s="103">
        <f t="shared" si="9"/>
        <v>0</v>
      </c>
      <c r="D54" s="104">
        <f t="shared" si="10"/>
        <v>0</v>
      </c>
      <c r="E54" s="102">
        <f t="shared" si="11"/>
        <v>0</v>
      </c>
      <c r="F54" s="103">
        <f t="shared" si="12"/>
        <v>0</v>
      </c>
      <c r="G54" s="104">
        <f t="shared" si="13"/>
        <v>0</v>
      </c>
      <c r="H54" s="105">
        <f t="shared" si="14"/>
        <v>0</v>
      </c>
    </row>
    <row r="55" spans="1:8" s="123" customFormat="1" ht="18" customHeight="1" x14ac:dyDescent="0.2">
      <c r="A55" s="101">
        <f t="shared" si="15"/>
        <v>8</v>
      </c>
      <c r="B55" s="102">
        <f t="shared" si="8"/>
        <v>0</v>
      </c>
      <c r="C55" s="103">
        <f t="shared" si="9"/>
        <v>0</v>
      </c>
      <c r="D55" s="104">
        <f t="shared" si="10"/>
        <v>0</v>
      </c>
      <c r="E55" s="102">
        <f t="shared" si="11"/>
        <v>0</v>
      </c>
      <c r="F55" s="103">
        <f t="shared" si="12"/>
        <v>0</v>
      </c>
      <c r="G55" s="104">
        <f t="shared" si="13"/>
        <v>0</v>
      </c>
      <c r="H55" s="105">
        <f t="shared" si="14"/>
        <v>0</v>
      </c>
    </row>
    <row r="56" spans="1:8" s="123" customFormat="1" ht="18" customHeight="1" x14ac:dyDescent="0.2">
      <c r="A56" s="101">
        <f t="shared" si="15"/>
        <v>9</v>
      </c>
      <c r="B56" s="102">
        <f t="shared" si="8"/>
        <v>0</v>
      </c>
      <c r="C56" s="103">
        <f t="shared" si="9"/>
        <v>0</v>
      </c>
      <c r="D56" s="104">
        <f t="shared" si="10"/>
        <v>0</v>
      </c>
      <c r="E56" s="102">
        <f t="shared" si="11"/>
        <v>0</v>
      </c>
      <c r="F56" s="103">
        <f t="shared" si="12"/>
        <v>0</v>
      </c>
      <c r="G56" s="104">
        <f t="shared" si="13"/>
        <v>0</v>
      </c>
      <c r="H56" s="105">
        <f t="shared" si="14"/>
        <v>0</v>
      </c>
    </row>
    <row r="57" spans="1:8" s="123" customFormat="1" ht="18" customHeight="1" x14ac:dyDescent="0.2">
      <c r="A57" s="101">
        <f t="shared" si="15"/>
        <v>10</v>
      </c>
      <c r="B57" s="102">
        <f t="shared" si="8"/>
        <v>0</v>
      </c>
      <c r="C57" s="103">
        <f t="shared" si="9"/>
        <v>0</v>
      </c>
      <c r="D57" s="104">
        <f t="shared" si="10"/>
        <v>0</v>
      </c>
      <c r="E57" s="102">
        <f t="shared" si="11"/>
        <v>0</v>
      </c>
      <c r="F57" s="103">
        <f t="shared" si="12"/>
        <v>0</v>
      </c>
      <c r="G57" s="104">
        <f t="shared" si="13"/>
        <v>0</v>
      </c>
      <c r="H57" s="105">
        <f t="shared" si="14"/>
        <v>0</v>
      </c>
    </row>
    <row r="58" spans="1:8" s="123" customFormat="1" ht="18" customHeight="1" x14ac:dyDescent="0.2">
      <c r="A58" s="101">
        <f t="shared" si="15"/>
        <v>11</v>
      </c>
      <c r="B58" s="102">
        <f t="shared" si="8"/>
        <v>0</v>
      </c>
      <c r="C58" s="103">
        <f t="shared" si="9"/>
        <v>0</v>
      </c>
      <c r="D58" s="104">
        <f t="shared" si="10"/>
        <v>0</v>
      </c>
      <c r="E58" s="102">
        <f t="shared" si="11"/>
        <v>0</v>
      </c>
      <c r="F58" s="103">
        <f t="shared" si="12"/>
        <v>0</v>
      </c>
      <c r="G58" s="104">
        <f t="shared" si="13"/>
        <v>0</v>
      </c>
      <c r="H58" s="105">
        <f t="shared" si="14"/>
        <v>0</v>
      </c>
    </row>
    <row r="59" spans="1:8" s="123" customFormat="1" ht="18" customHeight="1" x14ac:dyDescent="0.2">
      <c r="A59" s="101">
        <f t="shared" si="15"/>
        <v>12</v>
      </c>
      <c r="B59" s="102">
        <f t="shared" si="8"/>
        <v>0</v>
      </c>
      <c r="C59" s="103">
        <f t="shared" si="9"/>
        <v>0</v>
      </c>
      <c r="D59" s="104">
        <f t="shared" si="10"/>
        <v>0</v>
      </c>
      <c r="E59" s="102">
        <f t="shared" si="11"/>
        <v>0</v>
      </c>
      <c r="F59" s="103">
        <f t="shared" si="12"/>
        <v>0</v>
      </c>
      <c r="G59" s="104">
        <f t="shared" si="13"/>
        <v>0</v>
      </c>
      <c r="H59" s="105">
        <f t="shared" si="14"/>
        <v>0</v>
      </c>
    </row>
    <row r="60" spans="1:8" s="123" customFormat="1" ht="18" customHeight="1" x14ac:dyDescent="0.2">
      <c r="A60" s="101">
        <f t="shared" si="15"/>
        <v>13</v>
      </c>
      <c r="B60" s="102">
        <f t="shared" si="8"/>
        <v>0</v>
      </c>
      <c r="C60" s="103">
        <f t="shared" si="9"/>
        <v>0</v>
      </c>
      <c r="D60" s="104">
        <f t="shared" si="10"/>
        <v>0</v>
      </c>
      <c r="E60" s="102">
        <f t="shared" si="11"/>
        <v>0</v>
      </c>
      <c r="F60" s="103">
        <f t="shared" si="12"/>
        <v>0</v>
      </c>
      <c r="G60" s="104">
        <f t="shared" si="13"/>
        <v>0</v>
      </c>
      <c r="H60" s="105">
        <f t="shared" si="14"/>
        <v>0</v>
      </c>
    </row>
    <row r="61" spans="1:8" s="123" customFormat="1" ht="18" customHeight="1" x14ac:dyDescent="0.2">
      <c r="A61" s="101">
        <f t="shared" si="15"/>
        <v>14</v>
      </c>
      <c r="B61" s="102">
        <f t="shared" si="8"/>
        <v>0</v>
      </c>
      <c r="C61" s="103">
        <f t="shared" si="9"/>
        <v>0</v>
      </c>
      <c r="D61" s="104">
        <f t="shared" si="10"/>
        <v>0</v>
      </c>
      <c r="E61" s="102">
        <f t="shared" si="11"/>
        <v>0</v>
      </c>
      <c r="F61" s="103">
        <f t="shared" si="12"/>
        <v>0</v>
      </c>
      <c r="G61" s="104">
        <f t="shared" si="13"/>
        <v>0</v>
      </c>
      <c r="H61" s="105">
        <f t="shared" si="14"/>
        <v>0</v>
      </c>
    </row>
    <row r="62" spans="1:8" s="123" customFormat="1" ht="18" customHeight="1" x14ac:dyDescent="0.2">
      <c r="A62" s="101">
        <f t="shared" si="15"/>
        <v>15</v>
      </c>
      <c r="B62" s="102">
        <f t="shared" si="8"/>
        <v>0</v>
      </c>
      <c r="C62" s="103">
        <f t="shared" si="9"/>
        <v>0</v>
      </c>
      <c r="D62" s="104">
        <f t="shared" si="10"/>
        <v>0</v>
      </c>
      <c r="E62" s="102">
        <f t="shared" si="11"/>
        <v>0</v>
      </c>
      <c r="F62" s="103">
        <f t="shared" si="12"/>
        <v>0</v>
      </c>
      <c r="G62" s="104">
        <f t="shared" si="13"/>
        <v>0</v>
      </c>
      <c r="H62" s="105">
        <f t="shared" si="14"/>
        <v>0</v>
      </c>
    </row>
    <row r="63" spans="1:8" s="123" customFormat="1" ht="18" customHeight="1" x14ac:dyDescent="0.2">
      <c r="A63" s="101">
        <f t="shared" si="15"/>
        <v>16</v>
      </c>
      <c r="B63" s="102">
        <f t="shared" si="8"/>
        <v>0</v>
      </c>
      <c r="C63" s="103">
        <f t="shared" si="9"/>
        <v>0</v>
      </c>
      <c r="D63" s="104">
        <f t="shared" si="10"/>
        <v>0</v>
      </c>
      <c r="E63" s="102">
        <f t="shared" si="11"/>
        <v>0</v>
      </c>
      <c r="F63" s="103">
        <f t="shared" si="12"/>
        <v>0</v>
      </c>
      <c r="G63" s="104">
        <f t="shared" si="13"/>
        <v>0</v>
      </c>
      <c r="H63" s="105">
        <f t="shared" si="14"/>
        <v>0</v>
      </c>
    </row>
    <row r="64" spans="1:8" s="123" customFormat="1" ht="18" customHeight="1" x14ac:dyDescent="0.2">
      <c r="A64" s="101">
        <f t="shared" si="15"/>
        <v>17</v>
      </c>
      <c r="B64" s="102">
        <f t="shared" si="8"/>
        <v>0</v>
      </c>
      <c r="C64" s="103">
        <f t="shared" si="9"/>
        <v>0</v>
      </c>
      <c r="D64" s="104">
        <f t="shared" si="10"/>
        <v>0</v>
      </c>
      <c r="E64" s="102">
        <f t="shared" si="11"/>
        <v>0</v>
      </c>
      <c r="F64" s="103">
        <f t="shared" si="12"/>
        <v>0</v>
      </c>
      <c r="G64" s="104">
        <f t="shared" si="13"/>
        <v>0</v>
      </c>
      <c r="H64" s="105">
        <f t="shared" si="14"/>
        <v>0</v>
      </c>
    </row>
    <row r="65" spans="1:8" s="123" customFormat="1" ht="18" customHeight="1" x14ac:dyDescent="0.2">
      <c r="A65" s="101">
        <f t="shared" si="15"/>
        <v>18</v>
      </c>
      <c r="B65" s="102">
        <f t="shared" si="8"/>
        <v>0</v>
      </c>
      <c r="C65" s="103">
        <f t="shared" si="9"/>
        <v>0</v>
      </c>
      <c r="D65" s="104">
        <f t="shared" si="10"/>
        <v>0</v>
      </c>
      <c r="E65" s="102">
        <f t="shared" si="11"/>
        <v>0</v>
      </c>
      <c r="F65" s="103">
        <f t="shared" si="12"/>
        <v>0</v>
      </c>
      <c r="G65" s="104">
        <f t="shared" si="13"/>
        <v>0</v>
      </c>
      <c r="H65" s="105">
        <f t="shared" si="14"/>
        <v>0</v>
      </c>
    </row>
    <row r="66" spans="1:8" s="123" customFormat="1" ht="18" customHeight="1" x14ac:dyDescent="0.2">
      <c r="A66" s="101">
        <f t="shared" si="15"/>
        <v>19</v>
      </c>
      <c r="B66" s="102">
        <f t="shared" si="8"/>
        <v>0</v>
      </c>
      <c r="C66" s="103">
        <f t="shared" si="9"/>
        <v>0</v>
      </c>
      <c r="D66" s="104">
        <f t="shared" si="10"/>
        <v>0</v>
      </c>
      <c r="E66" s="102">
        <f t="shared" si="11"/>
        <v>0</v>
      </c>
      <c r="F66" s="103">
        <f t="shared" si="12"/>
        <v>0</v>
      </c>
      <c r="G66" s="104">
        <f t="shared" si="13"/>
        <v>0</v>
      </c>
      <c r="H66" s="105">
        <f t="shared" si="14"/>
        <v>0</v>
      </c>
    </row>
    <row r="67" spans="1:8" s="123" customFormat="1" ht="18" customHeight="1" x14ac:dyDescent="0.2">
      <c r="A67" s="101">
        <f t="shared" si="15"/>
        <v>20</v>
      </c>
      <c r="B67" s="102">
        <f t="shared" si="8"/>
        <v>0</v>
      </c>
      <c r="C67" s="103">
        <f t="shared" si="9"/>
        <v>0</v>
      </c>
      <c r="D67" s="104">
        <f t="shared" si="10"/>
        <v>0</v>
      </c>
      <c r="E67" s="102">
        <f t="shared" si="11"/>
        <v>0</v>
      </c>
      <c r="F67" s="103">
        <f t="shared" si="12"/>
        <v>0</v>
      </c>
      <c r="G67" s="104">
        <f t="shared" si="13"/>
        <v>0</v>
      </c>
      <c r="H67" s="105">
        <f t="shared" si="14"/>
        <v>0</v>
      </c>
    </row>
    <row r="68" spans="1:8" s="123" customFormat="1" ht="18" customHeight="1" x14ac:dyDescent="0.2">
      <c r="A68" s="101">
        <f t="shared" si="15"/>
        <v>21</v>
      </c>
      <c r="B68" s="102">
        <f t="shared" si="8"/>
        <v>0</v>
      </c>
      <c r="C68" s="103">
        <f t="shared" si="9"/>
        <v>0</v>
      </c>
      <c r="D68" s="104">
        <f t="shared" si="10"/>
        <v>0</v>
      </c>
      <c r="E68" s="102">
        <f t="shared" si="11"/>
        <v>0</v>
      </c>
      <c r="F68" s="103">
        <f t="shared" si="12"/>
        <v>0</v>
      </c>
      <c r="G68" s="104">
        <f t="shared" si="13"/>
        <v>0</v>
      </c>
      <c r="H68" s="105">
        <f t="shared" si="14"/>
        <v>0</v>
      </c>
    </row>
    <row r="69" spans="1:8" s="123" customFormat="1" ht="18" customHeight="1" x14ac:dyDescent="0.2">
      <c r="A69" s="101">
        <f t="shared" si="15"/>
        <v>22</v>
      </c>
      <c r="B69" s="102">
        <f t="shared" si="8"/>
        <v>0</v>
      </c>
      <c r="C69" s="103">
        <f t="shared" si="9"/>
        <v>0</v>
      </c>
      <c r="D69" s="104">
        <f t="shared" si="10"/>
        <v>0</v>
      </c>
      <c r="E69" s="102">
        <f t="shared" si="11"/>
        <v>0</v>
      </c>
      <c r="F69" s="103">
        <f t="shared" si="12"/>
        <v>0</v>
      </c>
      <c r="G69" s="104">
        <f t="shared" si="13"/>
        <v>0</v>
      </c>
      <c r="H69" s="105">
        <f t="shared" si="14"/>
        <v>0</v>
      </c>
    </row>
    <row r="70" spans="1:8" s="123" customFormat="1" ht="18" customHeight="1" x14ac:dyDescent="0.2">
      <c r="A70" s="101">
        <f t="shared" si="15"/>
        <v>23</v>
      </c>
      <c r="B70" s="102">
        <f t="shared" si="8"/>
        <v>0</v>
      </c>
      <c r="C70" s="103">
        <f t="shared" si="9"/>
        <v>0</v>
      </c>
      <c r="D70" s="104">
        <f t="shared" si="10"/>
        <v>0</v>
      </c>
      <c r="E70" s="102">
        <f t="shared" si="11"/>
        <v>0</v>
      </c>
      <c r="F70" s="103">
        <f t="shared" si="12"/>
        <v>0</v>
      </c>
      <c r="G70" s="104">
        <f t="shared" si="13"/>
        <v>0</v>
      </c>
      <c r="H70" s="105">
        <f t="shared" si="14"/>
        <v>0</v>
      </c>
    </row>
    <row r="71" spans="1:8" s="123" customFormat="1" ht="18" customHeight="1" x14ac:dyDescent="0.2">
      <c r="A71" s="101">
        <f t="shared" si="15"/>
        <v>24</v>
      </c>
      <c r="B71" s="102">
        <f t="shared" si="8"/>
        <v>0</v>
      </c>
      <c r="C71" s="103">
        <f t="shared" si="9"/>
        <v>0</v>
      </c>
      <c r="D71" s="104">
        <f t="shared" si="10"/>
        <v>0</v>
      </c>
      <c r="E71" s="102">
        <f t="shared" si="11"/>
        <v>0</v>
      </c>
      <c r="F71" s="103">
        <f t="shared" si="12"/>
        <v>0</v>
      </c>
      <c r="G71" s="104">
        <f t="shared" si="13"/>
        <v>0</v>
      </c>
      <c r="H71" s="105">
        <f t="shared" si="14"/>
        <v>0</v>
      </c>
    </row>
    <row r="72" spans="1:8" s="123" customFormat="1" ht="18" customHeight="1" x14ac:dyDescent="0.2">
      <c r="A72" s="101">
        <f t="shared" si="15"/>
        <v>25</v>
      </c>
      <c r="B72" s="102">
        <f t="shared" si="8"/>
        <v>0</v>
      </c>
      <c r="C72" s="103">
        <f t="shared" si="9"/>
        <v>0</v>
      </c>
      <c r="D72" s="104">
        <f t="shared" si="10"/>
        <v>0</v>
      </c>
      <c r="E72" s="102">
        <f t="shared" si="11"/>
        <v>0</v>
      </c>
      <c r="F72" s="103">
        <f t="shared" si="12"/>
        <v>0</v>
      </c>
      <c r="G72" s="104">
        <f t="shared" si="13"/>
        <v>0</v>
      </c>
      <c r="H72" s="105">
        <f t="shared" si="14"/>
        <v>0</v>
      </c>
    </row>
    <row r="73" spans="1:8" s="123" customFormat="1" ht="18" customHeight="1" x14ac:dyDescent="0.2">
      <c r="A73" s="101">
        <f t="shared" si="15"/>
        <v>26</v>
      </c>
      <c r="B73" s="102">
        <f t="shared" si="8"/>
        <v>0</v>
      </c>
      <c r="C73" s="103">
        <f t="shared" si="9"/>
        <v>0</v>
      </c>
      <c r="D73" s="104">
        <f t="shared" si="10"/>
        <v>0</v>
      </c>
      <c r="E73" s="102">
        <f t="shared" si="11"/>
        <v>0</v>
      </c>
      <c r="F73" s="103">
        <f t="shared" si="12"/>
        <v>0</v>
      </c>
      <c r="G73" s="104">
        <f t="shared" si="13"/>
        <v>0</v>
      </c>
      <c r="H73" s="105">
        <f t="shared" si="14"/>
        <v>0</v>
      </c>
    </row>
    <row r="74" spans="1:8" s="123" customFormat="1" ht="18" customHeight="1" x14ac:dyDescent="0.2">
      <c r="A74" s="101">
        <f t="shared" si="15"/>
        <v>27</v>
      </c>
      <c r="B74" s="102">
        <f t="shared" si="8"/>
        <v>0</v>
      </c>
      <c r="C74" s="103">
        <f t="shared" si="9"/>
        <v>0</v>
      </c>
      <c r="D74" s="104">
        <f t="shared" si="10"/>
        <v>0</v>
      </c>
      <c r="E74" s="102">
        <f t="shared" si="11"/>
        <v>0</v>
      </c>
      <c r="F74" s="103">
        <f t="shared" si="12"/>
        <v>0</v>
      </c>
      <c r="G74" s="104">
        <f t="shared" si="13"/>
        <v>0</v>
      </c>
      <c r="H74" s="105">
        <f t="shared" si="14"/>
        <v>0</v>
      </c>
    </row>
    <row r="75" spans="1:8" s="123" customFormat="1" ht="18" customHeight="1" x14ac:dyDescent="0.2">
      <c r="A75" s="101">
        <f t="shared" si="15"/>
        <v>28</v>
      </c>
      <c r="B75" s="102">
        <f t="shared" si="8"/>
        <v>0</v>
      </c>
      <c r="C75" s="103">
        <f t="shared" si="9"/>
        <v>0</v>
      </c>
      <c r="D75" s="104">
        <f t="shared" si="10"/>
        <v>0</v>
      </c>
      <c r="E75" s="102">
        <f t="shared" si="11"/>
        <v>0</v>
      </c>
      <c r="F75" s="103">
        <f t="shared" si="12"/>
        <v>0</v>
      </c>
      <c r="G75" s="104">
        <f t="shared" si="13"/>
        <v>0</v>
      </c>
      <c r="H75" s="105">
        <f t="shared" si="14"/>
        <v>0</v>
      </c>
    </row>
    <row r="76" spans="1:8" s="123" customFormat="1" ht="18" customHeight="1" x14ac:dyDescent="0.2">
      <c r="A76" s="101">
        <f t="shared" si="15"/>
        <v>29</v>
      </c>
      <c r="B76" s="102">
        <f t="shared" si="8"/>
        <v>0</v>
      </c>
      <c r="C76" s="103">
        <f t="shared" si="9"/>
        <v>0</v>
      </c>
      <c r="D76" s="104">
        <f t="shared" si="10"/>
        <v>0</v>
      </c>
      <c r="E76" s="102">
        <f t="shared" si="11"/>
        <v>0</v>
      </c>
      <c r="F76" s="103">
        <f t="shared" si="12"/>
        <v>0</v>
      </c>
      <c r="G76" s="104">
        <f t="shared" si="13"/>
        <v>0</v>
      </c>
      <c r="H76" s="105">
        <f t="shared" si="14"/>
        <v>0</v>
      </c>
    </row>
    <row r="77" spans="1:8" s="123" customFormat="1" ht="18" customHeight="1" x14ac:dyDescent="0.2">
      <c r="A77" s="101">
        <f t="shared" si="15"/>
        <v>30</v>
      </c>
      <c r="B77" s="102">
        <f t="shared" si="8"/>
        <v>0</v>
      </c>
      <c r="C77" s="103">
        <f t="shared" si="9"/>
        <v>0</v>
      </c>
      <c r="D77" s="104">
        <f t="shared" si="10"/>
        <v>0</v>
      </c>
      <c r="E77" s="102">
        <f t="shared" si="11"/>
        <v>0</v>
      </c>
      <c r="F77" s="103">
        <f t="shared" si="12"/>
        <v>0</v>
      </c>
      <c r="G77" s="104">
        <f t="shared" si="13"/>
        <v>0</v>
      </c>
      <c r="H77" s="105">
        <f t="shared" si="14"/>
        <v>0</v>
      </c>
    </row>
    <row r="78" spans="1:8" s="123" customFormat="1" ht="18" customHeight="1" thickBot="1" x14ac:dyDescent="0.25">
      <c r="A78" s="106">
        <f>A39</f>
        <v>31</v>
      </c>
      <c r="B78" s="107">
        <f t="shared" si="8"/>
        <v>0</v>
      </c>
      <c r="C78" s="108">
        <f t="shared" si="9"/>
        <v>0</v>
      </c>
      <c r="D78" s="109">
        <f t="shared" si="10"/>
        <v>0</v>
      </c>
      <c r="E78" s="107">
        <f t="shared" si="11"/>
        <v>0</v>
      </c>
      <c r="F78" s="108">
        <f t="shared" si="12"/>
        <v>0</v>
      </c>
      <c r="G78" s="109">
        <f t="shared" si="13"/>
        <v>0</v>
      </c>
      <c r="H78" s="110">
        <f t="shared" si="14"/>
        <v>0</v>
      </c>
    </row>
    <row r="79" spans="1:8" s="123" customFormat="1" ht="42" customHeight="1" thickBot="1" x14ac:dyDescent="0.25">
      <c r="A79" s="64" t="s">
        <v>4</v>
      </c>
      <c r="B79" s="111">
        <f>SUM(B48:B78)</f>
        <v>0</v>
      </c>
      <c r="C79" s="112">
        <f t="shared" ref="C79:H79" si="16">SUM(C48:C78)</f>
        <v>0</v>
      </c>
      <c r="D79" s="113">
        <f t="shared" si="16"/>
        <v>0</v>
      </c>
      <c r="E79" s="111">
        <f t="shared" si="16"/>
        <v>0</v>
      </c>
      <c r="F79" s="112">
        <f t="shared" si="16"/>
        <v>0</v>
      </c>
      <c r="G79" s="113">
        <f t="shared" si="16"/>
        <v>0</v>
      </c>
      <c r="H79" s="114">
        <f t="shared" si="16"/>
        <v>0</v>
      </c>
    </row>
    <row r="80" spans="1:8" x14ac:dyDescent="0.2">
      <c r="A80" s="115"/>
    </row>
    <row r="81" spans="1:1" x14ac:dyDescent="0.2">
      <c r="A81" s="115"/>
    </row>
  </sheetData>
  <sheetProtection algorithmName="SHA-512" hashValue="KBAn/NR+BeSAmiJTNegtETe+FF6O+ts5p1OcxuyBHNrtZ2DrlndocIwDBn1dhfTcyynqNIEB8HUKNxJ+PZ6QZQ==" saltValue="3o/yJvhW+ahSRnAoxErsug==" spinCount="100000" sheet="1" objects="1" scenarios="1"/>
  <protectedRanges>
    <protectedRange sqref="L9:M39 A6 A4:M4 A9:D39" name="Bereich1_3"/>
  </protectedRanges>
  <mergeCells count="23">
    <mergeCell ref="L1:M2"/>
    <mergeCell ref="C4:D4"/>
    <mergeCell ref="F4:G4"/>
    <mergeCell ref="A1:B1"/>
    <mergeCell ref="C1:D1"/>
    <mergeCell ref="F1:G1"/>
    <mergeCell ref="A3:B3"/>
    <mergeCell ref="C3:D3"/>
    <mergeCell ref="F3:G3"/>
    <mergeCell ref="A4:B4"/>
    <mergeCell ref="B5:E6"/>
    <mergeCell ref="F5:F6"/>
    <mergeCell ref="G5:J6"/>
    <mergeCell ref="K5:K6"/>
    <mergeCell ref="J1:K2"/>
    <mergeCell ref="A2:B2"/>
    <mergeCell ref="C2:D2"/>
    <mergeCell ref="F2:G2"/>
    <mergeCell ref="A44:A45"/>
    <mergeCell ref="B44:H44"/>
    <mergeCell ref="B45:D45"/>
    <mergeCell ref="E45:G45"/>
    <mergeCell ref="H45:H46"/>
  </mergeCells>
  <printOptions horizontalCentered="1"/>
  <pageMargins left="0.27559055118110237" right="0.15748031496062992" top="0.35433070866141736" bottom="3.7401574803149606" header="0.19685039370078741" footer="0.19685039370078741"/>
  <pageSetup paperSize="9" scale="61" fitToHeight="2" orientation="portrait" r:id="rId1"/>
  <headerFooter alignWithMargins="0"/>
  <rowBreaks count="1" manualBreakCount="1">
    <brk id="42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40</vt:i4>
      </vt:variant>
    </vt:vector>
  </HeadingPairs>
  <TitlesOfParts>
    <vt:vector size="56" baseType="lpstr">
      <vt:lpstr>Sammelrechnung</vt:lpstr>
      <vt:lpstr>Einzelrechnung 1</vt:lpstr>
      <vt:lpstr>Einzelrechnung 2</vt:lpstr>
      <vt:lpstr>Einzelrechnung 3</vt:lpstr>
      <vt:lpstr>Einzelrechnung 4</vt:lpstr>
      <vt:lpstr>Einzelrechnung 5</vt:lpstr>
      <vt:lpstr>Einzelrechnung 6</vt:lpstr>
      <vt:lpstr>Einzelrechnung 7</vt:lpstr>
      <vt:lpstr>Einzelrechnung 8</vt:lpstr>
      <vt:lpstr>Einzelrechnung 9</vt:lpstr>
      <vt:lpstr>Einzelrechnung 10</vt:lpstr>
      <vt:lpstr>Korrektur Einzelrechnung 1</vt:lpstr>
      <vt:lpstr>Korrektur Einzelrechnung 2</vt:lpstr>
      <vt:lpstr>Korrektur Einzelrechnung 3</vt:lpstr>
      <vt:lpstr>Rechnungsformular</vt:lpstr>
      <vt:lpstr>Wohnsitzkontrolle</vt:lpstr>
      <vt:lpstr>'Einzelrechnung 1'!Druckbereich</vt:lpstr>
      <vt:lpstr>'Einzelrechnung 10'!Druckbereich</vt:lpstr>
      <vt:lpstr>'Einzelrechnung 2'!Druckbereich</vt:lpstr>
      <vt:lpstr>'Einzelrechnung 3'!Druckbereich</vt:lpstr>
      <vt:lpstr>'Einzelrechnung 4'!Druckbereich</vt:lpstr>
      <vt:lpstr>'Einzelrechnung 5'!Druckbereich</vt:lpstr>
      <vt:lpstr>'Einzelrechnung 6'!Druckbereich</vt:lpstr>
      <vt:lpstr>'Einzelrechnung 7'!Druckbereich</vt:lpstr>
      <vt:lpstr>'Einzelrechnung 8'!Druckbereich</vt:lpstr>
      <vt:lpstr>'Einzelrechnung 9'!Druckbereich</vt:lpstr>
      <vt:lpstr>'Korrektur Einzelrechnung 1'!Druckbereich</vt:lpstr>
      <vt:lpstr>'Korrektur Einzelrechnung 2'!Druckbereich</vt:lpstr>
      <vt:lpstr>'Korrektur Einzelrechnung 3'!Druckbereich</vt:lpstr>
      <vt:lpstr>Rechnungsformular!Druckbereich</vt:lpstr>
      <vt:lpstr>'Einzelrechnung 1'!Drucktitel</vt:lpstr>
      <vt:lpstr>'Einzelrechnung 10'!Drucktitel</vt:lpstr>
      <vt:lpstr>'Einzelrechnung 2'!Drucktitel</vt:lpstr>
      <vt:lpstr>'Einzelrechnung 3'!Drucktitel</vt:lpstr>
      <vt:lpstr>'Einzelrechnung 4'!Drucktitel</vt:lpstr>
      <vt:lpstr>'Einzelrechnung 5'!Drucktitel</vt:lpstr>
      <vt:lpstr>'Einzelrechnung 6'!Drucktitel</vt:lpstr>
      <vt:lpstr>'Einzelrechnung 7'!Drucktitel</vt:lpstr>
      <vt:lpstr>'Einzelrechnung 8'!Drucktitel</vt:lpstr>
      <vt:lpstr>'Einzelrechnung 9'!Drucktitel</vt:lpstr>
      <vt:lpstr>'Korrektur Einzelrechnung 1'!Drucktitel</vt:lpstr>
      <vt:lpstr>'Korrektur Einzelrechnung 2'!Drucktitel</vt:lpstr>
      <vt:lpstr>'Korrektur Einzelrechnung 3'!Drucktitel</vt:lpstr>
      <vt:lpstr>'Einzelrechnung 1'!Ja</vt:lpstr>
      <vt:lpstr>'Einzelrechnung 10'!Ja</vt:lpstr>
      <vt:lpstr>'Einzelrechnung 2'!Ja</vt:lpstr>
      <vt:lpstr>'Einzelrechnung 3'!Ja</vt:lpstr>
      <vt:lpstr>'Einzelrechnung 4'!Ja</vt:lpstr>
      <vt:lpstr>'Einzelrechnung 5'!Ja</vt:lpstr>
      <vt:lpstr>'Einzelrechnung 6'!Ja</vt:lpstr>
      <vt:lpstr>'Einzelrechnung 7'!Ja</vt:lpstr>
      <vt:lpstr>'Einzelrechnung 8'!Ja</vt:lpstr>
      <vt:lpstr>'Korrektur Einzelrechnung 1'!Ja</vt:lpstr>
      <vt:lpstr>'Korrektur Einzelrechnung 2'!Ja</vt:lpstr>
      <vt:lpstr>'Korrektur Einzelrechnung 3'!Ja</vt:lpstr>
      <vt:lpstr>Ja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salbim</dc:creator>
  <cp:lastModifiedBy>Tschöpe, Stephan</cp:lastModifiedBy>
  <cp:lastPrinted>2019-07-26T07:59:48Z</cp:lastPrinted>
  <dcterms:created xsi:type="dcterms:W3CDTF">2010-08-16T14:38:32Z</dcterms:created>
  <dcterms:modified xsi:type="dcterms:W3CDTF">2025-12-02T13:51:39Z</dcterms:modified>
</cp:coreProperties>
</file>